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8520" windowWidth="47205" windowHeight="8565" activeTab="2"/>
  </bookViews>
  <sheets>
    <sheet name="Giorni alla Pensione " sheetId="1" r:id="rId1"/>
    <sheet name="Calendario dei miei Turni Sett" sheetId="4" r:id="rId2"/>
    <sheet name="Calendario dei miei Turni Dic" sheetId="5" r:id="rId3"/>
    <sheet name="Foglio1" sheetId="6" r:id="rId4"/>
  </sheets>
  <externalReferences>
    <externalReference r:id="rId5"/>
  </externalReferences>
  <definedNames>
    <definedName name="_xlnm.Print_Area" localSheetId="0">'Giorni alla Pensione '!$G$3:$AD$36</definedName>
    <definedName name="Data_Fine_AMT">'Giorni alla Pensione '!$W$14</definedName>
    <definedName name="Data_Fine_AMT_dic">'Giorni alla Pensione '!$AV$14</definedName>
    <definedName name="Giorni_con_Ferie">'Giorni alla Pensione '!$R$39</definedName>
    <definedName name="Giorni_di_Ferie">'Giorni alla Pensione '!$P$39</definedName>
    <definedName name="Giorni_di_Ferie_Dic">'Giorni alla Pensione '!$AO$39</definedName>
    <definedName name="Giorni_Lavoro">'Giorni alla Pensione '!$W$26</definedName>
    <definedName name="Giorni_Totali">'Giorni alla Pensione '!$AC$21</definedName>
    <definedName name="Giorni_Totali_dic">'Giorni alla Pensione '!$BB$21</definedName>
    <definedName name="Solo_Giorni_Lavoro_Dic">'Calendario dei miei Turni Dic'!$J$5:$J$540</definedName>
  </definedNames>
  <calcPr calcId="145621"/>
</workbook>
</file>

<file path=xl/calcChain.xml><?xml version="1.0" encoding="utf-8"?>
<calcChain xmlns="http://schemas.openxmlformats.org/spreadsheetml/2006/main">
  <c r="H9" i="5" l="1"/>
  <c r="G7" i="5"/>
  <c r="G6" i="5"/>
  <c r="H2" i="5" l="1"/>
  <c r="J2" i="5" s="1"/>
  <c r="AV26" i="1" l="1"/>
  <c r="W26" i="1"/>
  <c r="BB21" i="1" l="1"/>
  <c r="AO39" i="1"/>
  <c r="AV36" i="1" s="1"/>
  <c r="AV41" i="1" s="1"/>
  <c r="AV31" i="1"/>
  <c r="AV21" i="1"/>
  <c r="AP11" i="1"/>
  <c r="P39" i="1" l="1"/>
  <c r="W36" i="1" s="1"/>
  <c r="AC21" i="1"/>
  <c r="W21" i="1"/>
  <c r="Q11" i="1"/>
  <c r="F2" i="5" l="1"/>
  <c r="H4" i="5" s="1"/>
  <c r="AV46" i="1" s="1"/>
  <c r="W31" i="1"/>
  <c r="AQ39" i="1"/>
  <c r="R39" i="1"/>
  <c r="H2" i="4"/>
  <c r="F2" i="4" s="1"/>
  <c r="F4" i="5" l="1"/>
  <c r="W41" i="1"/>
  <c r="F4" i="4"/>
  <c r="H4" i="4" l="1"/>
  <c r="W46" i="1" l="1"/>
  <c r="F734" i="5" l="1"/>
</calcChain>
</file>

<file path=xl/sharedStrings.xml><?xml version="1.0" encoding="utf-8"?>
<sst xmlns="http://schemas.openxmlformats.org/spreadsheetml/2006/main" count="1761" uniqueCount="21">
  <si>
    <t>DATA DI PENSIONAMENTO</t>
  </si>
  <si>
    <t>RIP</t>
  </si>
  <si>
    <t>Giorni ?</t>
  </si>
  <si>
    <t>Date Riposo</t>
  </si>
  <si>
    <t>Giorni TOTALI che mancano alla Pensione</t>
  </si>
  <si>
    <t>Giorni</t>
  </si>
  <si>
    <r>
      <t xml:space="preserve">Giorni </t>
    </r>
    <r>
      <rPr>
        <b/>
        <sz val="14"/>
        <color rgb="FF002060"/>
        <rFont val="Calisto MT"/>
        <family val="1"/>
      </rPr>
      <t xml:space="preserve">SOLO LAVORATIVI </t>
    </r>
    <r>
      <rPr>
        <b/>
        <sz val="14"/>
        <color theme="0"/>
        <rFont val="Calisto MT"/>
        <family val="1"/>
      </rPr>
      <t>che mancano alla Pensione</t>
    </r>
  </si>
  <si>
    <r>
      <t xml:space="preserve">Giorni </t>
    </r>
    <r>
      <rPr>
        <b/>
        <sz val="14"/>
        <color rgb="FF002060"/>
        <rFont val="Calisto MT"/>
        <family val="1"/>
      </rPr>
      <t xml:space="preserve">SOLO LAVORATIVI </t>
    </r>
    <r>
      <rPr>
        <b/>
        <sz val="14"/>
        <color theme="0"/>
        <rFont val="Calisto MT"/>
        <family val="1"/>
      </rPr>
      <t>che mancano alla Pensione compreso lo smaltimento FERIE Quanti giorni hai ancora da fare ?</t>
    </r>
  </si>
  <si>
    <t xml:space="preserve">Allora restano…. </t>
  </si>
  <si>
    <t>Data di Oggi…</t>
  </si>
  <si>
    <t>Data Con Ferie</t>
  </si>
  <si>
    <t>Data da Cui Chiedere Ferie</t>
  </si>
  <si>
    <t>Calcolando Quanti Giorni di Ferie mi Restano. Ecco da quale data posso chiedere le Ferie Fino  al  31/08/22 Tenendo conto dei Riposi</t>
  </si>
  <si>
    <t>Giorni Riposo tra  Data Pensione  e  Data con Ferie</t>
  </si>
  <si>
    <t>Conto alla Rovescia del Tempo che manca alla mia Pensione . . Se vado il  31/08/2022</t>
  </si>
  <si>
    <t>Conto alla Rovescia del Tempo che manca alla mia Pensione . . Se vado il  31/12/2022</t>
  </si>
  <si>
    <t>Calcolando Quanti Giorni di Ferie mi Restano. Ecco da quale data posso chiedere le Ferie Fino  al  31/12/22 Tenendo conto dei Riposi</t>
  </si>
  <si>
    <t>DISP</t>
  </si>
  <si>
    <t>T</t>
  </si>
  <si>
    <t>Giorni di Lavoro colonna E</t>
  </si>
  <si>
    <t>Giorni Riposo  Colonna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</si>
</sst>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mmmmm;@"/>
  </numFmts>
  <fonts count="2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sto MT"/>
      <family val="1"/>
    </font>
    <font>
      <b/>
      <sz val="20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24"/>
      <color theme="0"/>
      <name val="Calibri"/>
      <family val="2"/>
      <scheme val="minor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4"/>
      <color theme="0"/>
      <name val="Arial"/>
      <family val="2"/>
    </font>
    <font>
      <sz val="11"/>
      <color rgb="FFFFFF00"/>
      <name val="Calibri"/>
      <family val="2"/>
      <scheme val="minor"/>
    </font>
    <font>
      <b/>
      <sz val="16"/>
      <color theme="0"/>
      <name val="Calisto MT"/>
      <family val="1"/>
    </font>
    <font>
      <b/>
      <sz val="14"/>
      <color theme="0"/>
      <name val="Calisto MT"/>
      <family val="1"/>
    </font>
    <font>
      <b/>
      <sz val="48"/>
      <color rgb="FFFFFF00"/>
      <name val="Calibri"/>
      <family val="2"/>
      <scheme val="minor"/>
    </font>
    <font>
      <b/>
      <sz val="28"/>
      <color rgb="FFFFFF00"/>
      <name val="Calibri"/>
      <family val="2"/>
      <scheme val="minor"/>
    </font>
    <font>
      <b/>
      <sz val="14"/>
      <color rgb="FF002060"/>
      <name val="Calisto MT"/>
      <family val="1"/>
    </font>
    <font>
      <b/>
      <sz val="20"/>
      <color rgb="FFC00000"/>
      <name val="Arial"/>
      <family val="2"/>
    </font>
    <font>
      <b/>
      <sz val="16"/>
      <color rgb="FF002060"/>
      <name val="Calibri"/>
      <family val="2"/>
      <scheme val="minor"/>
    </font>
    <font>
      <b/>
      <sz val="10"/>
      <color rgb="FF00B050"/>
      <name val="Arial"/>
      <family val="2"/>
    </font>
    <font>
      <b/>
      <sz val="18"/>
      <color theme="0"/>
      <name val="Garamond"/>
      <family val="1"/>
    </font>
    <font>
      <b/>
      <sz val="16"/>
      <color theme="0"/>
      <name val="Lucida Sans"/>
      <family val="2"/>
    </font>
    <font>
      <b/>
      <sz val="36"/>
      <color rgb="FFFFFF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color indexed="8"/>
      <name val="Arial"/>
      <family val="2"/>
    </font>
    <font>
      <b/>
      <sz val="11"/>
      <color rgb="FFFFFF0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gradientFill degree="90">
        <stop position="0">
          <color theme="5" tint="0.40000610370189521"/>
        </stop>
        <stop position="1">
          <color theme="4"/>
        </stop>
      </gradientFill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/>
      <bottom style="thick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rgb="FFFF000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rgb="FFFF0000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ck">
        <color rgb="FFFF0000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rgb="FFFF0000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</borders>
  <cellStyleXfs count="2">
    <xf numFmtId="0" fontId="0" fillId="0" borderId="0"/>
    <xf numFmtId="164" fontId="7" fillId="0" borderId="0"/>
  </cellStyleXfs>
  <cellXfs count="276">
    <xf numFmtId="0" fontId="0" fillId="0" borderId="0" xfId="0"/>
    <xf numFmtId="0" fontId="8" fillId="6" borderId="13" xfId="1" applyNumberFormat="1" applyFont="1" applyFill="1" applyBorder="1" applyAlignment="1">
      <alignment horizontal="center" vertical="center"/>
    </xf>
    <xf numFmtId="0" fontId="8" fillId="6" borderId="12" xfId="1" applyNumberFormat="1" applyFont="1" applyFill="1" applyBorder="1" applyAlignment="1">
      <alignment horizontal="center" vertical="center"/>
    </xf>
    <xf numFmtId="0" fontId="8" fillId="7" borderId="15" xfId="1" applyNumberFormat="1" applyFont="1" applyFill="1" applyBorder="1" applyAlignment="1">
      <alignment horizontal="center" vertical="center"/>
    </xf>
    <xf numFmtId="0" fontId="8" fillId="8" borderId="16" xfId="1" applyNumberFormat="1" applyFont="1" applyFill="1" applyBorder="1" applyAlignment="1">
      <alignment horizontal="center" vertical="center"/>
    </xf>
    <xf numFmtId="0" fontId="8" fillId="6" borderId="17" xfId="1" applyNumberFormat="1" applyFont="1" applyFill="1" applyBorder="1" applyAlignment="1">
      <alignment horizontal="center" vertical="center"/>
    </xf>
    <xf numFmtId="0" fontId="8" fillId="9" borderId="16" xfId="1" applyNumberFormat="1" applyFont="1" applyFill="1" applyBorder="1" applyAlignment="1">
      <alignment horizontal="center" vertical="center"/>
    </xf>
    <xf numFmtId="0" fontId="8" fillId="9" borderId="18" xfId="1" applyNumberFormat="1" applyFont="1" applyFill="1" applyBorder="1" applyAlignment="1">
      <alignment horizontal="center" vertical="center"/>
    </xf>
    <xf numFmtId="0" fontId="8" fillId="9" borderId="19" xfId="1" applyNumberFormat="1" applyFont="1" applyFill="1" applyBorder="1" applyAlignment="1">
      <alignment horizontal="center" vertical="center"/>
    </xf>
    <xf numFmtId="0" fontId="8" fillId="6" borderId="14" xfId="1" applyNumberFormat="1" applyFont="1" applyFill="1" applyBorder="1" applyAlignment="1">
      <alignment horizontal="center" vertical="center"/>
    </xf>
    <xf numFmtId="0" fontId="8" fillId="6" borderId="19" xfId="0" quotePrefix="1" applyNumberFormat="1" applyFont="1" applyFill="1" applyBorder="1" applyAlignment="1" applyProtection="1">
      <alignment horizontal="center" vertical="center"/>
      <protection locked="0"/>
    </xf>
    <xf numFmtId="0" fontId="8" fillId="6" borderId="16" xfId="0" quotePrefix="1" applyNumberFormat="1" applyFont="1" applyFill="1" applyBorder="1" applyAlignment="1" applyProtection="1">
      <alignment horizontal="center" vertical="center"/>
      <protection locked="0"/>
    </xf>
    <xf numFmtId="0" fontId="8" fillId="9" borderId="22" xfId="1" applyNumberFormat="1" applyFont="1" applyFill="1" applyBorder="1" applyAlignment="1">
      <alignment horizontal="center" vertical="center"/>
    </xf>
    <xf numFmtId="0" fontId="8" fillId="6" borderId="16" xfId="1" applyNumberFormat="1" applyFont="1" applyFill="1" applyBorder="1" applyAlignment="1">
      <alignment horizontal="center" vertical="center"/>
    </xf>
    <xf numFmtId="0" fontId="8" fillId="8" borderId="19" xfId="1" applyNumberFormat="1" applyFont="1" applyFill="1" applyBorder="1" applyAlignment="1">
      <alignment horizontal="center" vertical="center"/>
    </xf>
    <xf numFmtId="0" fontId="8" fillId="7" borderId="23" xfId="1" applyNumberFormat="1" applyFont="1" applyFill="1" applyBorder="1" applyAlignment="1">
      <alignment horizontal="center" vertical="center"/>
    </xf>
    <xf numFmtId="0" fontId="8" fillId="6" borderId="19" xfId="1" applyNumberFormat="1" applyFont="1" applyFill="1" applyBorder="1" applyAlignment="1">
      <alignment horizontal="center" vertical="center"/>
    </xf>
    <xf numFmtId="0" fontId="8" fillId="6" borderId="21" xfId="1" applyNumberFormat="1" applyFont="1" applyFill="1" applyBorder="1" applyAlignment="1">
      <alignment horizontal="center" vertical="center"/>
    </xf>
    <xf numFmtId="0" fontId="8" fillId="6" borderId="20" xfId="1" applyNumberFormat="1" applyFont="1" applyFill="1" applyBorder="1" applyAlignment="1">
      <alignment horizontal="center" vertical="center"/>
    </xf>
    <xf numFmtId="0" fontId="8" fillId="6" borderId="24" xfId="1" applyNumberFormat="1" applyFont="1" applyFill="1" applyBorder="1" applyAlignment="1">
      <alignment horizontal="center" vertical="center"/>
    </xf>
    <xf numFmtId="0" fontId="8" fillId="6" borderId="18" xfId="0" quotePrefix="1" applyNumberFormat="1" applyFont="1" applyFill="1" applyBorder="1" applyAlignment="1" applyProtection="1">
      <alignment horizontal="center" vertical="center"/>
      <protection locked="0"/>
    </xf>
    <xf numFmtId="14" fontId="6" fillId="5" borderId="9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14" fontId="10" fillId="10" borderId="15" xfId="0" applyNumberFormat="1" applyFont="1" applyFill="1" applyBorder="1" applyAlignment="1">
      <alignment horizontal="center" vertical="center"/>
    </xf>
    <xf numFmtId="14" fontId="6" fillId="5" borderId="10" xfId="0" applyNumberFormat="1" applyFont="1" applyFill="1" applyBorder="1" applyAlignment="1" applyProtection="1">
      <alignment horizontal="center" vertical="center"/>
      <protection locked="0"/>
    </xf>
    <xf numFmtId="14" fontId="6" fillId="5" borderId="8" xfId="0" applyNumberFormat="1" applyFont="1" applyFill="1" applyBorder="1" applyAlignment="1" applyProtection="1">
      <alignment horizontal="center" vertical="center"/>
      <protection locked="0"/>
    </xf>
    <xf numFmtId="14" fontId="6" fillId="5" borderId="11" xfId="0" applyNumberFormat="1" applyFont="1" applyFill="1" applyBorder="1" applyAlignment="1" applyProtection="1">
      <alignment horizontal="center" vertical="center"/>
      <protection locked="0"/>
    </xf>
    <xf numFmtId="14" fontId="18" fillId="0" borderId="15" xfId="0" applyNumberFormat="1" applyFont="1" applyBorder="1" applyAlignment="1">
      <alignment horizontal="center" vertical="center"/>
    </xf>
    <xf numFmtId="1" fontId="1" fillId="0" borderId="0" xfId="0" applyNumberFormat="1" applyFont="1"/>
    <xf numFmtId="0" fontId="22" fillId="3" borderId="0" xfId="0" applyFont="1" applyFill="1" applyAlignment="1">
      <alignment horizontal="center" vertical="center"/>
    </xf>
    <xf numFmtId="14" fontId="10" fillId="15" borderId="0" xfId="0" applyNumberFormat="1" applyFont="1" applyFill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4" fontId="6" fillId="5" borderId="25" xfId="0" applyNumberFormat="1" applyFont="1" applyFill="1" applyBorder="1" applyAlignment="1" applyProtection="1">
      <alignment horizontal="center" vertical="center"/>
      <protection locked="0"/>
    </xf>
    <xf numFmtId="0" fontId="8" fillId="6" borderId="26" xfId="1" applyNumberFormat="1" applyFont="1" applyFill="1" applyBorder="1" applyAlignment="1">
      <alignment horizontal="center" vertical="center"/>
    </xf>
    <xf numFmtId="0" fontId="8" fillId="6" borderId="27" xfId="1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3" fillId="0" borderId="12" xfId="1" applyNumberFormat="1" applyFont="1" applyFill="1" applyBorder="1" applyAlignment="1">
      <alignment horizontal="center" vertical="center"/>
    </xf>
    <xf numFmtId="0" fontId="23" fillId="0" borderId="26" xfId="1" applyNumberFormat="1" applyFont="1" applyFill="1" applyBorder="1" applyAlignment="1">
      <alignment horizontal="center" vertical="center"/>
    </xf>
    <xf numFmtId="0" fontId="23" fillId="0" borderId="29" xfId="1" applyNumberFormat="1" applyFont="1" applyFill="1" applyBorder="1" applyAlignment="1">
      <alignment horizontal="center" vertical="center"/>
    </xf>
    <xf numFmtId="0" fontId="23" fillId="0" borderId="19" xfId="0" applyNumberFormat="1" applyFont="1" applyFill="1" applyBorder="1" applyAlignment="1" applyProtection="1">
      <alignment horizontal="center" vertical="center"/>
      <protection locked="0"/>
    </xf>
    <xf numFmtId="0" fontId="23" fillId="0" borderId="16" xfId="1" applyNumberFormat="1" applyFont="1" applyFill="1" applyBorder="1" applyAlignment="1">
      <alignment horizontal="center" vertical="center"/>
    </xf>
    <xf numFmtId="0" fontId="23" fillId="0" borderId="19" xfId="1" applyNumberFormat="1" applyFont="1" applyFill="1" applyBorder="1" applyAlignment="1">
      <alignment horizontal="center" vertical="center"/>
    </xf>
    <xf numFmtId="0" fontId="24" fillId="17" borderId="12" xfId="1" applyNumberFormat="1" applyFont="1" applyFill="1" applyBorder="1" applyAlignment="1">
      <alignment horizontal="center" vertical="center"/>
    </xf>
    <xf numFmtId="0" fontId="24" fillId="17" borderId="26" xfId="1" applyNumberFormat="1" applyFont="1" applyFill="1" applyBorder="1" applyAlignment="1">
      <alignment horizontal="center" vertical="center"/>
    </xf>
    <xf numFmtId="0" fontId="23" fillId="0" borderId="27" xfId="1" applyNumberFormat="1" applyFont="1" applyFill="1" applyBorder="1" applyAlignment="1">
      <alignment horizontal="center" vertical="center"/>
    </xf>
    <xf numFmtId="0" fontId="23" fillId="0" borderId="17" xfId="1" applyNumberFormat="1" applyFont="1" applyFill="1" applyBorder="1" applyAlignment="1">
      <alignment horizontal="center" vertical="center"/>
    </xf>
    <xf numFmtId="0" fontId="23" fillId="0" borderId="20" xfId="1" applyNumberFormat="1" applyFont="1" applyFill="1" applyBorder="1" applyAlignment="1">
      <alignment horizontal="center" vertical="center"/>
    </xf>
    <xf numFmtId="0" fontId="23" fillId="0" borderId="21" xfId="1" applyNumberFormat="1" applyFont="1" applyFill="1" applyBorder="1" applyAlignment="1">
      <alignment horizontal="center" vertical="center"/>
    </xf>
    <xf numFmtId="0" fontId="24" fillId="18" borderId="12" xfId="1" applyNumberFormat="1" applyFont="1" applyFill="1" applyBorder="1" applyAlignment="1">
      <alignment horizontal="center" vertical="center"/>
    </xf>
    <xf numFmtId="0" fontId="24" fillId="18" borderId="26" xfId="1" applyNumberFormat="1" applyFont="1" applyFill="1" applyBorder="1" applyAlignment="1">
      <alignment horizontal="center" vertical="center"/>
    </xf>
    <xf numFmtId="0" fontId="23" fillId="0" borderId="26" xfId="1" applyNumberFormat="1" applyFont="1" applyBorder="1" applyAlignment="1">
      <alignment horizontal="center" vertical="center"/>
    </xf>
    <xf numFmtId="0" fontId="23" fillId="0" borderId="12" xfId="1" applyNumberFormat="1" applyFont="1" applyBorder="1" applyAlignment="1">
      <alignment horizontal="center" vertical="center"/>
    </xf>
    <xf numFmtId="0" fontId="23" fillId="0" borderId="32" xfId="1" applyNumberFormat="1" applyFont="1" applyBorder="1" applyAlignment="1">
      <alignment horizontal="center" vertical="center"/>
    </xf>
    <xf numFmtId="0" fontId="23" fillId="0" borderId="21" xfId="1" applyNumberFormat="1" applyFont="1" applyBorder="1" applyAlignment="1">
      <alignment horizontal="center" vertical="center"/>
    </xf>
    <xf numFmtId="0" fontId="23" fillId="0" borderId="34" xfId="1" applyNumberFormat="1" applyFont="1" applyBorder="1" applyAlignment="1">
      <alignment horizontal="center" vertical="center"/>
    </xf>
    <xf numFmtId="0" fontId="23" fillId="0" borderId="27" xfId="1" applyNumberFormat="1" applyFont="1" applyBorder="1" applyAlignment="1">
      <alignment horizontal="center" vertical="center"/>
    </xf>
    <xf numFmtId="0" fontId="23" fillId="0" borderId="17" xfId="1" applyNumberFormat="1" applyFont="1" applyBorder="1" applyAlignment="1">
      <alignment horizontal="center" vertical="center"/>
    </xf>
    <xf numFmtId="0" fontId="23" fillId="0" borderId="22" xfId="1" applyNumberFormat="1" applyFont="1" applyBorder="1" applyAlignment="1">
      <alignment horizontal="center" vertical="center"/>
    </xf>
    <xf numFmtId="0" fontId="23" fillId="0" borderId="19" xfId="0" applyNumberFormat="1" applyFont="1" applyBorder="1" applyAlignment="1" applyProtection="1">
      <alignment horizontal="center" vertical="center"/>
      <protection locked="0"/>
    </xf>
    <xf numFmtId="0" fontId="23" fillId="0" borderId="16" xfId="1" applyNumberFormat="1" applyFont="1" applyBorder="1" applyAlignment="1">
      <alignment horizontal="center" vertical="center"/>
    </xf>
    <xf numFmtId="0" fontId="23" fillId="0" borderId="19" xfId="1" applyNumberFormat="1" applyFont="1" applyBorder="1" applyAlignment="1">
      <alignment horizontal="center" vertical="center"/>
    </xf>
    <xf numFmtId="0" fontId="23" fillId="0" borderId="18" xfId="1" applyNumberFormat="1" applyFont="1" applyBorder="1" applyAlignment="1">
      <alignment horizontal="center" vertical="center"/>
    </xf>
    <xf numFmtId="0" fontId="23" fillId="0" borderId="36" xfId="1" applyNumberFormat="1" applyFont="1" applyBorder="1" applyAlignment="1">
      <alignment horizontal="center" vertical="center"/>
    </xf>
    <xf numFmtId="0" fontId="23" fillId="0" borderId="37" xfId="1" applyNumberFormat="1" applyFont="1" applyBorder="1" applyAlignment="1">
      <alignment horizontal="center" vertical="center"/>
    </xf>
    <xf numFmtId="0" fontId="23" fillId="0" borderId="29" xfId="1" applyNumberFormat="1" applyFont="1" applyBorder="1" applyAlignment="1">
      <alignment horizontal="center" vertical="center"/>
    </xf>
    <xf numFmtId="0" fontId="23" fillId="0" borderId="30" xfId="1" applyNumberFormat="1" applyFont="1" applyBorder="1" applyAlignment="1">
      <alignment horizontal="center" vertical="center"/>
    </xf>
    <xf numFmtId="0" fontId="23" fillId="0" borderId="38" xfId="1" applyNumberFormat="1" applyFont="1" applyBorder="1" applyAlignment="1">
      <alignment horizontal="center" vertical="center"/>
    </xf>
    <xf numFmtId="0" fontId="23" fillId="0" borderId="20" xfId="1" applyNumberFormat="1" applyFont="1" applyBorder="1" applyAlignment="1">
      <alignment horizontal="center" vertical="center"/>
    </xf>
    <xf numFmtId="0" fontId="24" fillId="17" borderId="17" xfId="1" applyNumberFormat="1" applyFont="1" applyFill="1" applyBorder="1" applyAlignment="1">
      <alignment horizontal="center" vertical="center"/>
    </xf>
    <xf numFmtId="0" fontId="23" fillId="0" borderId="39" xfId="1" applyNumberFormat="1" applyFont="1" applyFill="1" applyBorder="1" applyAlignment="1">
      <alignment horizontal="center" vertical="center"/>
    </xf>
    <xf numFmtId="14" fontId="6" fillId="5" borderId="40" xfId="0" applyNumberFormat="1" applyFont="1" applyFill="1" applyBorder="1" applyAlignment="1" applyProtection="1">
      <alignment horizontal="center" vertical="center"/>
      <protection locked="0"/>
    </xf>
    <xf numFmtId="14" fontId="6" fillId="5" borderId="4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26" fillId="0" borderId="0" xfId="0" applyFont="1" applyAlignment="1">
      <alignment horizontal="center" vertical="center"/>
    </xf>
    <xf numFmtId="0" fontId="23" fillId="0" borderId="15" xfId="1" applyNumberFormat="1" applyFont="1" applyFill="1" applyBorder="1" applyAlignment="1">
      <alignment horizontal="center" vertical="center"/>
    </xf>
    <xf numFmtId="0" fontId="8" fillId="7" borderId="17" xfId="1" applyNumberFormat="1" applyFont="1" applyFill="1" applyBorder="1" applyAlignment="1">
      <alignment horizontal="center" vertical="center"/>
    </xf>
    <xf numFmtId="0" fontId="8" fillId="6" borderId="26" xfId="0" quotePrefix="1" applyNumberFormat="1" applyFont="1" applyFill="1" applyBorder="1" applyAlignment="1" applyProtection="1">
      <alignment horizontal="center" vertical="center"/>
      <protection locked="0"/>
    </xf>
    <xf numFmtId="0" fontId="23" fillId="0" borderId="26" xfId="0" applyNumberFormat="1" applyFont="1" applyFill="1" applyBorder="1" applyAlignment="1" applyProtection="1">
      <alignment horizontal="center" vertical="center"/>
      <protection locked="0"/>
    </xf>
    <xf numFmtId="0" fontId="8" fillId="8" borderId="12" xfId="1" applyNumberFormat="1" applyFont="1" applyFill="1" applyBorder="1" applyAlignment="1">
      <alignment horizontal="center" vertical="center"/>
    </xf>
    <xf numFmtId="0" fontId="24" fillId="17" borderId="26" xfId="0" applyNumberFormat="1" applyFont="1" applyFill="1" applyBorder="1" applyAlignment="1" applyProtection="1">
      <alignment horizontal="center" vertical="center"/>
      <protection locked="0"/>
    </xf>
    <xf numFmtId="0" fontId="8" fillId="7" borderId="16" xfId="1" applyNumberFormat="1" applyFont="1" applyFill="1" applyBorder="1" applyAlignment="1">
      <alignment horizontal="center" vertical="center"/>
    </xf>
    <xf numFmtId="0" fontId="24" fillId="17" borderId="15" xfId="0" applyNumberFormat="1" applyFont="1" applyFill="1" applyBorder="1" applyAlignment="1" applyProtection="1">
      <alignment horizontal="center" vertical="center"/>
      <protection locked="0"/>
    </xf>
    <xf numFmtId="0" fontId="8" fillId="6" borderId="12" xfId="0" quotePrefix="1" applyNumberFormat="1" applyFont="1" applyFill="1" applyBorder="1" applyAlignment="1" applyProtection="1">
      <alignment horizontal="center" vertical="center"/>
      <protection locked="0"/>
    </xf>
    <xf numFmtId="0" fontId="23" fillId="0" borderId="17" xfId="0" applyNumberFormat="1" applyFont="1" applyFill="1" applyBorder="1" applyAlignment="1" applyProtection="1">
      <alignment horizontal="center" vertical="center"/>
      <protection locked="0"/>
    </xf>
    <xf numFmtId="0" fontId="23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6" borderId="22" xfId="1" applyNumberFormat="1" applyFont="1" applyFill="1" applyBorder="1" applyAlignment="1">
      <alignment horizontal="center" vertical="center"/>
    </xf>
    <xf numFmtId="0" fontId="8" fillId="9" borderId="26" xfId="1" applyNumberFormat="1" applyFont="1" applyFill="1" applyBorder="1" applyAlignment="1">
      <alignment horizontal="center" vertical="center"/>
    </xf>
    <xf numFmtId="0" fontId="8" fillId="9" borderId="12" xfId="1" applyNumberFormat="1" applyFont="1" applyFill="1" applyBorder="1" applyAlignment="1">
      <alignment horizontal="center" vertical="center"/>
    </xf>
    <xf numFmtId="0" fontId="8" fillId="9" borderId="17" xfId="1" applyNumberFormat="1" applyFont="1" applyFill="1" applyBorder="1" applyAlignment="1">
      <alignment horizontal="center" vertical="center"/>
    </xf>
    <xf numFmtId="0" fontId="24" fillId="17" borderId="16" xfId="1" applyNumberFormat="1" applyFont="1" applyFill="1" applyBorder="1" applyAlignment="1">
      <alignment horizontal="center" vertical="center"/>
    </xf>
    <xf numFmtId="0" fontId="24" fillId="17" borderId="30" xfId="1" applyNumberFormat="1" applyFont="1" applyFill="1" applyBorder="1" applyAlignment="1">
      <alignment horizontal="center" vertical="center"/>
    </xf>
    <xf numFmtId="0" fontId="8" fillId="7" borderId="26" xfId="1" applyNumberFormat="1" applyFont="1" applyFill="1" applyBorder="1" applyAlignment="1">
      <alignment horizontal="center" vertical="center"/>
    </xf>
    <xf numFmtId="0" fontId="8" fillId="8" borderId="26" xfId="1" applyNumberFormat="1" applyFont="1" applyFill="1" applyBorder="1" applyAlignment="1">
      <alignment horizontal="center" vertical="center"/>
    </xf>
    <xf numFmtId="0" fontId="23" fillId="0" borderId="28" xfId="1" applyNumberFormat="1" applyFont="1" applyFill="1" applyBorder="1" applyAlignment="1">
      <alignment horizontal="center" vertical="center"/>
    </xf>
    <xf numFmtId="0" fontId="24" fillId="17" borderId="27" xfId="1" applyNumberFormat="1" applyFont="1" applyFill="1" applyBorder="1" applyAlignment="1">
      <alignment horizontal="center" vertical="center"/>
    </xf>
    <xf numFmtId="0" fontId="24" fillId="17" borderId="20" xfId="1" applyNumberFormat="1" applyFont="1" applyFill="1" applyBorder="1" applyAlignment="1">
      <alignment horizontal="center" vertical="center"/>
    </xf>
    <xf numFmtId="0" fontId="8" fillId="9" borderId="21" xfId="1" applyNumberFormat="1" applyFont="1" applyFill="1" applyBorder="1" applyAlignment="1">
      <alignment horizontal="center" vertical="center"/>
    </xf>
    <xf numFmtId="0" fontId="24" fillId="17" borderId="21" xfId="0" applyNumberFormat="1" applyFont="1" applyFill="1" applyBorder="1" applyAlignment="1" applyProtection="1">
      <alignment horizontal="center" vertical="center"/>
      <protection locked="0"/>
    </xf>
    <xf numFmtId="0" fontId="24" fillId="17" borderId="12" xfId="0" applyNumberFormat="1" applyFont="1" applyFill="1" applyBorder="1" applyAlignment="1" applyProtection="1">
      <alignment horizontal="center" vertical="center"/>
      <protection locked="0"/>
    </xf>
    <xf numFmtId="0" fontId="23" fillId="0" borderId="12" xfId="0" applyNumberFormat="1" applyFont="1" applyBorder="1" applyAlignment="1" applyProtection="1">
      <alignment horizontal="center" vertical="center"/>
      <protection locked="0"/>
    </xf>
    <xf numFmtId="0" fontId="8" fillId="6" borderId="18" xfId="1" applyNumberFormat="1" applyFont="1" applyFill="1" applyBorder="1" applyAlignment="1">
      <alignment horizontal="center" vertical="center"/>
    </xf>
    <xf numFmtId="0" fontId="23" fillId="0" borderId="26" xfId="0" applyNumberFormat="1" applyFont="1" applyBorder="1" applyAlignment="1" applyProtection="1">
      <alignment horizontal="center" vertical="center"/>
      <protection locked="0"/>
    </xf>
    <xf numFmtId="0" fontId="23" fillId="0" borderId="22" xfId="1" applyNumberFormat="1" applyFont="1" applyFill="1" applyBorder="1" applyAlignment="1">
      <alignment horizontal="center" vertical="center"/>
    </xf>
    <xf numFmtId="0" fontId="8" fillId="9" borderId="27" xfId="1" applyNumberFormat="1" applyFont="1" applyFill="1" applyBorder="1" applyAlignment="1">
      <alignment horizontal="center" vertical="center"/>
    </xf>
    <xf numFmtId="0" fontId="23" fillId="0" borderId="34" xfId="1" applyNumberFormat="1" applyFont="1" applyFill="1" applyBorder="1" applyAlignment="1">
      <alignment horizontal="center" vertical="center"/>
    </xf>
    <xf numFmtId="0" fontId="23" fillId="0" borderId="23" xfId="1" applyNumberFormat="1" applyFont="1" applyBorder="1" applyAlignment="1">
      <alignment horizontal="center" vertical="center"/>
    </xf>
    <xf numFmtId="0" fontId="8" fillId="7" borderId="12" xfId="1" applyNumberFormat="1" applyFont="1" applyFill="1" applyBorder="1" applyAlignment="1">
      <alignment horizontal="center" vertical="center"/>
    </xf>
    <xf numFmtId="0" fontId="24" fillId="17" borderId="33" xfId="1" applyNumberFormat="1" applyFont="1" applyFill="1" applyBorder="1" applyAlignment="1">
      <alignment horizontal="center" vertical="center"/>
    </xf>
    <xf numFmtId="0" fontId="23" fillId="0" borderId="32" xfId="1" applyNumberFormat="1" applyFont="1" applyFill="1" applyBorder="1" applyAlignment="1">
      <alignment horizontal="center" vertical="center"/>
    </xf>
    <xf numFmtId="0" fontId="8" fillId="9" borderId="24" xfId="1" applyNumberFormat="1" applyFont="1" applyFill="1" applyBorder="1" applyAlignment="1">
      <alignment horizontal="center" vertical="center"/>
    </xf>
    <xf numFmtId="0" fontId="24" fillId="18" borderId="19" xfId="1" applyNumberFormat="1" applyFont="1" applyFill="1" applyBorder="1" applyAlignment="1">
      <alignment horizontal="center" vertical="center"/>
    </xf>
    <xf numFmtId="0" fontId="24" fillId="18" borderId="15" xfId="1" applyNumberFormat="1" applyFont="1" applyFill="1" applyBorder="1" applyAlignment="1">
      <alignment horizontal="center" vertical="center"/>
    </xf>
    <xf numFmtId="0" fontId="25" fillId="16" borderId="26" xfId="0" applyNumberFormat="1" applyFont="1" applyFill="1" applyBorder="1" applyAlignment="1" applyProtection="1">
      <alignment horizontal="center" vertical="center"/>
      <protection locked="0"/>
    </xf>
    <xf numFmtId="0" fontId="8" fillId="6" borderId="38" xfId="1" applyNumberFormat="1" applyFont="1" applyFill="1" applyBorder="1" applyAlignment="1">
      <alignment horizontal="center" vertical="center"/>
    </xf>
    <xf numFmtId="0" fontId="23" fillId="0" borderId="31" xfId="1" applyNumberFormat="1" applyFont="1" applyBorder="1" applyAlignment="1">
      <alignment horizontal="center" vertical="center"/>
    </xf>
    <xf numFmtId="0" fontId="23" fillId="0" borderId="24" xfId="1" applyNumberFormat="1" applyFont="1" applyBorder="1" applyAlignment="1">
      <alignment horizontal="center" vertical="center"/>
    </xf>
    <xf numFmtId="0" fontId="24" fillId="17" borderId="21" xfId="1" applyNumberFormat="1" applyFont="1" applyFill="1" applyBorder="1" applyAlignment="1">
      <alignment horizontal="center" vertical="center"/>
    </xf>
    <xf numFmtId="0" fontId="8" fillId="6" borderId="34" xfId="1" applyNumberFormat="1" applyFont="1" applyFill="1" applyBorder="1" applyAlignment="1">
      <alignment horizontal="center" vertical="center"/>
    </xf>
    <xf numFmtId="0" fontId="23" fillId="0" borderId="21" xfId="0" applyNumberFormat="1" applyFont="1" applyBorder="1" applyAlignment="1" applyProtection="1">
      <alignment horizontal="center" vertical="center"/>
      <protection locked="0"/>
    </xf>
    <xf numFmtId="0" fontId="23" fillId="0" borderId="27" xfId="0" applyNumberFormat="1" applyFont="1" applyBorder="1" applyAlignment="1" applyProtection="1">
      <alignment horizontal="center" vertical="center"/>
      <protection locked="0"/>
    </xf>
    <xf numFmtId="0" fontId="23" fillId="0" borderId="17" xfId="0" applyNumberFormat="1" applyFont="1" applyBorder="1" applyAlignment="1" applyProtection="1">
      <alignment horizontal="center" vertical="center"/>
      <protection locked="0"/>
    </xf>
    <xf numFmtId="0" fontId="23" fillId="0" borderId="15" xfId="1" applyNumberFormat="1" applyFont="1" applyBorder="1" applyAlignment="1">
      <alignment horizontal="center" vertical="center"/>
    </xf>
    <xf numFmtId="0" fontId="8" fillId="9" borderId="34" xfId="1" applyNumberFormat="1" applyFont="1" applyFill="1" applyBorder="1" applyAlignment="1">
      <alignment horizontal="center" vertical="center"/>
    </xf>
    <xf numFmtId="0" fontId="24" fillId="18" borderId="35" xfId="1" applyNumberFormat="1" applyFont="1" applyFill="1" applyBorder="1" applyAlignment="1">
      <alignment horizontal="center" vertical="center"/>
    </xf>
    <xf numFmtId="14" fontId="6" fillId="5" borderId="0" xfId="0" applyNumberFormat="1" applyFont="1" applyFill="1" applyBorder="1" applyAlignment="1" applyProtection="1">
      <alignment horizontal="center" vertical="center"/>
      <protection locked="0"/>
    </xf>
    <xf numFmtId="0" fontId="8" fillId="6" borderId="0" xfId="1" applyNumberFormat="1" applyFont="1" applyFill="1" applyBorder="1" applyAlignment="1">
      <alignment horizontal="center" vertical="center"/>
    </xf>
    <xf numFmtId="0" fontId="8" fillId="9" borderId="15" xfId="1" applyNumberFormat="1" applyFont="1" applyFill="1" applyBorder="1" applyAlignment="1">
      <alignment horizontal="center" vertical="center"/>
    </xf>
    <xf numFmtId="0" fontId="8" fillId="9" borderId="13" xfId="1" applyNumberFormat="1" applyFont="1" applyFill="1" applyBorder="1" applyAlignment="1">
      <alignment horizontal="center" vertical="center"/>
    </xf>
    <xf numFmtId="0" fontId="8" fillId="6" borderId="15" xfId="1" applyNumberFormat="1" applyFont="1" applyFill="1" applyBorder="1" applyAlignment="1">
      <alignment horizontal="center" vertical="center"/>
    </xf>
    <xf numFmtId="0" fontId="8" fillId="6" borderId="28" xfId="0" quotePrefix="1" applyNumberFormat="1" applyFont="1" applyFill="1" applyBorder="1" applyAlignment="1" applyProtection="1">
      <alignment horizontal="center" vertical="center"/>
      <protection locked="0"/>
    </xf>
    <xf numFmtId="0" fontId="8" fillId="6" borderId="15" xfId="0" quotePrefix="1" applyNumberFormat="1" applyFont="1" applyFill="1" applyBorder="1" applyAlignment="1" applyProtection="1">
      <alignment horizontal="center" vertical="center"/>
      <protection locked="0"/>
    </xf>
    <xf numFmtId="0" fontId="8" fillId="6" borderId="13" xfId="0" quotePrefix="1" applyNumberFormat="1" applyFont="1" applyFill="1" applyBorder="1" applyAlignment="1" applyProtection="1">
      <alignment horizontal="center" vertical="center"/>
      <protection locked="0"/>
    </xf>
    <xf numFmtId="0" fontId="8" fillId="7" borderId="14" xfId="1" applyNumberFormat="1" applyFont="1" applyFill="1" applyBorder="1" applyAlignment="1">
      <alignment horizontal="center" vertical="center"/>
    </xf>
    <xf numFmtId="0" fontId="8" fillId="6" borderId="23" xfId="1" applyNumberFormat="1" applyFont="1" applyFill="1" applyBorder="1" applyAlignment="1">
      <alignment horizontal="center" vertical="center"/>
    </xf>
    <xf numFmtId="0" fontId="8" fillId="8" borderId="13" xfId="1" applyNumberFormat="1" applyFont="1" applyFill="1" applyBorder="1" applyAlignment="1">
      <alignment horizontal="center" vertical="center"/>
    </xf>
    <xf numFmtId="0" fontId="8" fillId="7" borderId="13" xfId="1" applyNumberFormat="1" applyFont="1" applyFill="1" applyBorder="1" applyAlignment="1">
      <alignment horizontal="center" vertical="center"/>
    </xf>
    <xf numFmtId="0" fontId="8" fillId="8" borderId="20" xfId="1" applyNumberFormat="1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0" fontId="12" fillId="14" borderId="0" xfId="0" applyFont="1" applyFill="1" applyBorder="1" applyAlignment="1">
      <alignment horizontal="center" vertical="center" wrapText="1"/>
    </xf>
    <xf numFmtId="0" fontId="12" fillId="14" borderId="5" xfId="0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14" fontId="21" fillId="15" borderId="1" xfId="0" applyNumberFormat="1" applyFont="1" applyFill="1" applyBorder="1" applyAlignment="1">
      <alignment horizontal="center" vertical="center"/>
    </xf>
    <xf numFmtId="14" fontId="21" fillId="15" borderId="2" xfId="0" applyNumberFormat="1" applyFont="1" applyFill="1" applyBorder="1" applyAlignment="1">
      <alignment horizontal="center" vertical="center"/>
    </xf>
    <xf numFmtId="14" fontId="21" fillId="15" borderId="3" xfId="0" applyNumberFormat="1" applyFont="1" applyFill="1" applyBorder="1" applyAlignment="1">
      <alignment horizontal="center" vertical="center"/>
    </xf>
    <xf numFmtId="14" fontId="21" fillId="15" borderId="4" xfId="0" applyNumberFormat="1" applyFont="1" applyFill="1" applyBorder="1" applyAlignment="1">
      <alignment horizontal="center" vertical="center"/>
    </xf>
    <xf numFmtId="14" fontId="21" fillId="15" borderId="0" xfId="0" applyNumberFormat="1" applyFont="1" applyFill="1" applyBorder="1" applyAlignment="1">
      <alignment horizontal="center" vertical="center"/>
    </xf>
    <xf numFmtId="14" fontId="21" fillId="15" borderId="5" xfId="0" applyNumberFormat="1" applyFont="1" applyFill="1" applyBorder="1" applyAlignment="1">
      <alignment horizontal="center" vertical="center"/>
    </xf>
    <xf numFmtId="14" fontId="21" fillId="15" borderId="6" xfId="0" applyNumberFormat="1" applyFont="1" applyFill="1" applyBorder="1" applyAlignment="1">
      <alignment horizontal="center" vertical="center"/>
    </xf>
    <xf numFmtId="14" fontId="21" fillId="15" borderId="7" xfId="0" applyNumberFormat="1" applyFont="1" applyFill="1" applyBorder="1" applyAlignment="1">
      <alignment horizontal="center" vertical="center"/>
    </xf>
    <xf numFmtId="14" fontId="21" fillId="15" borderId="8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/>
    </xf>
    <xf numFmtId="14" fontId="3" fillId="3" borderId="8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0" fontId="19" fillId="11" borderId="0" xfId="0" applyFont="1" applyFill="1" applyAlignment="1">
      <alignment horizontal="center" vertical="top"/>
    </xf>
    <xf numFmtId="14" fontId="20" fillId="13" borderId="1" xfId="0" applyNumberFormat="1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/>
    </xf>
    <xf numFmtId="0" fontId="20" fillId="13" borderId="3" xfId="0" applyFont="1" applyFill="1" applyBorder="1" applyAlignment="1">
      <alignment horizontal="center" vertical="center"/>
    </xf>
    <xf numFmtId="0" fontId="20" fillId="13" borderId="6" xfId="0" applyFont="1" applyFill="1" applyBorder="1" applyAlignment="1">
      <alignment horizontal="center" vertical="center"/>
    </xf>
    <xf numFmtId="0" fontId="20" fillId="13" borderId="7" xfId="0" applyFont="1" applyFill="1" applyBorder="1" applyAlignment="1">
      <alignment horizontal="center" vertical="center"/>
    </xf>
    <xf numFmtId="0" fontId="20" fillId="13" borderId="8" xfId="0" applyFont="1" applyFill="1" applyBorder="1" applyAlignment="1">
      <alignment horizontal="center" vertical="center"/>
    </xf>
    <xf numFmtId="14" fontId="14" fillId="12" borderId="0" xfId="0" applyNumberFormat="1" applyFont="1" applyFill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1" fontId="13" fillId="12" borderId="0" xfId="0" applyNumberFormat="1" applyFont="1" applyFill="1" applyAlignment="1">
      <alignment horizontal="center" vertical="center"/>
    </xf>
    <xf numFmtId="14" fontId="22" fillId="3" borderId="1" xfId="0" applyNumberFormat="1" applyFont="1" applyFill="1" applyBorder="1" applyAlignment="1">
      <alignment horizontal="center" vertical="center" wrapText="1"/>
    </xf>
    <xf numFmtId="14" fontId="22" fillId="3" borderId="2" xfId="0" applyNumberFormat="1" applyFont="1" applyFill="1" applyBorder="1" applyAlignment="1">
      <alignment horizontal="center" vertical="center" wrapText="1"/>
    </xf>
    <xf numFmtId="14" fontId="22" fillId="3" borderId="3" xfId="0" applyNumberFormat="1" applyFont="1" applyFill="1" applyBorder="1" applyAlignment="1">
      <alignment horizontal="center" vertical="center" wrapText="1"/>
    </xf>
    <xf numFmtId="14" fontId="22" fillId="3" borderId="4" xfId="0" applyNumberFormat="1" applyFont="1" applyFill="1" applyBorder="1" applyAlignment="1">
      <alignment horizontal="center" vertical="center" wrapText="1"/>
    </xf>
    <xf numFmtId="14" fontId="22" fillId="3" borderId="0" xfId="0" applyNumberFormat="1" applyFont="1" applyFill="1" applyBorder="1" applyAlignment="1">
      <alignment horizontal="center" vertical="center" wrapText="1"/>
    </xf>
    <xf numFmtId="14" fontId="22" fillId="3" borderId="5" xfId="0" applyNumberFormat="1" applyFont="1" applyFill="1" applyBorder="1" applyAlignment="1">
      <alignment horizontal="center" vertical="center" wrapText="1"/>
    </xf>
    <xf numFmtId="14" fontId="22" fillId="3" borderId="6" xfId="0" applyNumberFormat="1" applyFont="1" applyFill="1" applyBorder="1" applyAlignment="1">
      <alignment horizontal="center" vertical="center" wrapText="1"/>
    </xf>
    <xf numFmtId="14" fontId="22" fillId="3" borderId="7" xfId="0" applyNumberFormat="1" applyFont="1" applyFill="1" applyBorder="1" applyAlignment="1">
      <alignment horizontal="center" vertical="center" wrapText="1"/>
    </xf>
    <xf numFmtId="14" fontId="22" fillId="3" borderId="8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/>
    </xf>
    <xf numFmtId="1" fontId="16" fillId="3" borderId="3" xfId="0" applyNumberFormat="1" applyFont="1" applyFill="1" applyBorder="1" applyAlignment="1">
      <alignment horizontal="center" vertical="center"/>
    </xf>
    <xf numFmtId="1" fontId="16" fillId="3" borderId="4" xfId="0" applyNumberFormat="1" applyFont="1" applyFill="1" applyBorder="1" applyAlignment="1">
      <alignment horizontal="center" vertical="center"/>
    </xf>
    <xf numFmtId="1" fontId="16" fillId="3" borderId="5" xfId="0" applyNumberFormat="1" applyFont="1" applyFill="1" applyBorder="1" applyAlignment="1">
      <alignment horizontal="center" vertical="center"/>
    </xf>
    <xf numFmtId="1" fontId="16" fillId="3" borderId="6" xfId="0" applyNumberFormat="1" applyFont="1" applyFill="1" applyBorder="1" applyAlignment="1">
      <alignment horizontal="center" vertical="center"/>
    </xf>
    <xf numFmtId="1" fontId="16" fillId="3" borderId="8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/>
    </xf>
    <xf numFmtId="14" fontId="14" fillId="3" borderId="2" xfId="0" applyNumberFormat="1" applyFont="1" applyFill="1" applyBorder="1" applyAlignment="1">
      <alignment horizontal="center" vertical="center"/>
    </xf>
    <xf numFmtId="14" fontId="14" fillId="3" borderId="3" xfId="0" applyNumberFormat="1" applyFont="1" applyFill="1" applyBorder="1" applyAlignment="1">
      <alignment horizontal="center" vertical="center"/>
    </xf>
    <xf numFmtId="14" fontId="14" fillId="3" borderId="4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center" vertical="center"/>
    </xf>
    <xf numFmtId="14" fontId="14" fillId="3" borderId="5" xfId="0" applyNumberFormat="1" applyFont="1" applyFill="1" applyBorder="1" applyAlignment="1">
      <alignment horizontal="center" vertical="center"/>
    </xf>
    <xf numFmtId="14" fontId="14" fillId="3" borderId="6" xfId="0" applyNumberFormat="1" applyFont="1" applyFill="1" applyBorder="1" applyAlignment="1">
      <alignment horizontal="center" vertical="center"/>
    </xf>
    <xf numFmtId="14" fontId="14" fillId="3" borderId="7" xfId="0" applyNumberFormat="1" applyFont="1" applyFill="1" applyBorder="1" applyAlignment="1">
      <alignment horizontal="center" vertical="center"/>
    </xf>
    <xf numFmtId="14" fontId="14" fillId="3" borderId="8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/>
    </xf>
    <xf numFmtId="1" fontId="13" fillId="3" borderId="4" xfId="0" applyNumberFormat="1" applyFont="1" applyFill="1" applyBorder="1" applyAlignment="1">
      <alignment horizontal="center" vertical="center"/>
    </xf>
    <xf numFmtId="1" fontId="13" fillId="3" borderId="0" xfId="0" applyNumberFormat="1" applyFont="1" applyFill="1" applyBorder="1" applyAlignment="1">
      <alignment horizontal="center" vertical="center"/>
    </xf>
    <xf numFmtId="1" fontId="13" fillId="3" borderId="6" xfId="0" applyNumberFormat="1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1" fontId="13" fillId="3" borderId="3" xfId="0" applyNumberFormat="1" applyFont="1" applyFill="1" applyBorder="1" applyAlignment="1">
      <alignment horizontal="center" vertical="center"/>
    </xf>
    <xf numFmtId="1" fontId="13" fillId="3" borderId="5" xfId="0" applyNumberFormat="1" applyFont="1" applyFill="1" applyBorder="1" applyAlignment="1">
      <alignment horizontal="center" vertical="center"/>
    </xf>
    <xf numFmtId="1" fontId="13" fillId="3" borderId="8" xfId="0" applyNumberFormat="1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6" borderId="4" xfId="0" applyFont="1" applyFill="1" applyBorder="1" applyAlignment="1">
      <alignment horizontal="center" vertical="center" wrapText="1"/>
    </xf>
    <xf numFmtId="0" fontId="1" fillId="16" borderId="0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 wrapText="1"/>
    </xf>
    <xf numFmtId="0" fontId="1" fillId="16" borderId="6" xfId="0" applyFont="1" applyFill="1" applyBorder="1" applyAlignment="1">
      <alignment horizontal="center" vertical="center" wrapText="1"/>
    </xf>
    <xf numFmtId="0" fontId="1" fillId="16" borderId="7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e" xfId="0" builtinId="0"/>
    <cellStyle name="Normale_Foglio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295275</xdr:colOff>
      <xdr:row>13</xdr:row>
      <xdr:rowOff>171450</xdr:rowOff>
    </xdr:from>
    <xdr:to>
      <xdr:col>21</xdr:col>
      <xdr:colOff>390525</xdr:colOff>
      <xdr:row>16</xdr:row>
      <xdr:rowOff>76200</xdr:rowOff>
    </xdr:to>
    <xdr:sp macro="" textlink="">
      <xdr:nvSpPr>
        <xdr:cNvPr id="3" name="Freccia a destra 2"/>
        <xdr:cNvSpPr/>
      </xdr:nvSpPr>
      <xdr:spPr>
        <a:xfrm>
          <a:off x="8829675" y="2676525"/>
          <a:ext cx="4362450" cy="48577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14</xdr:col>
      <xdr:colOff>285749</xdr:colOff>
      <xdr:row>20</xdr:row>
      <xdr:rowOff>123825</xdr:rowOff>
    </xdr:from>
    <xdr:to>
      <xdr:col>21</xdr:col>
      <xdr:colOff>409574</xdr:colOff>
      <xdr:row>23</xdr:row>
      <xdr:rowOff>38100</xdr:rowOff>
    </xdr:to>
    <xdr:sp macro="" textlink="">
      <xdr:nvSpPr>
        <xdr:cNvPr id="4" name="Freccia a destra 3"/>
        <xdr:cNvSpPr/>
      </xdr:nvSpPr>
      <xdr:spPr>
        <a:xfrm>
          <a:off x="8820149" y="4933950"/>
          <a:ext cx="4391025" cy="485775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14</xdr:col>
      <xdr:colOff>142875</xdr:colOff>
      <xdr:row>28</xdr:row>
      <xdr:rowOff>104775</xdr:rowOff>
    </xdr:from>
    <xdr:to>
      <xdr:col>20</xdr:col>
      <xdr:colOff>552451</xdr:colOff>
      <xdr:row>31</xdr:row>
      <xdr:rowOff>19050</xdr:rowOff>
    </xdr:to>
    <xdr:sp macro="" textlink="">
      <xdr:nvSpPr>
        <xdr:cNvPr id="5" name="Freccia a destra 4"/>
        <xdr:cNvSpPr/>
      </xdr:nvSpPr>
      <xdr:spPr>
        <a:xfrm>
          <a:off x="8677275" y="7019925"/>
          <a:ext cx="4067176" cy="485775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21</xdr:col>
      <xdr:colOff>85724</xdr:colOff>
      <xdr:row>24</xdr:row>
      <xdr:rowOff>180975</xdr:rowOff>
    </xdr:from>
    <xdr:to>
      <xdr:col>21</xdr:col>
      <xdr:colOff>542925</xdr:colOff>
      <xdr:row>34</xdr:row>
      <xdr:rowOff>152400</xdr:rowOff>
    </xdr:to>
    <xdr:sp macro="" textlink="">
      <xdr:nvSpPr>
        <xdr:cNvPr id="2" name="Parentesi graffa aperta 1"/>
        <xdr:cNvSpPr/>
      </xdr:nvSpPr>
      <xdr:spPr>
        <a:xfrm>
          <a:off x="12887324" y="4829175"/>
          <a:ext cx="457201" cy="1876425"/>
        </a:xfrm>
        <a:prstGeom prst="leftBrace">
          <a:avLst/>
        </a:prstGeom>
        <a:ln w="66675" cap="sq"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14</xdr:col>
      <xdr:colOff>219075</xdr:colOff>
      <xdr:row>46</xdr:row>
      <xdr:rowOff>66675</xdr:rowOff>
    </xdr:from>
    <xdr:to>
      <xdr:col>21</xdr:col>
      <xdr:colOff>342900</xdr:colOff>
      <xdr:row>48</xdr:row>
      <xdr:rowOff>171450</xdr:rowOff>
    </xdr:to>
    <xdr:sp macro="" textlink="">
      <xdr:nvSpPr>
        <xdr:cNvPr id="6" name="Freccia a destra 5"/>
        <xdr:cNvSpPr/>
      </xdr:nvSpPr>
      <xdr:spPr>
        <a:xfrm>
          <a:off x="8753475" y="8943975"/>
          <a:ext cx="4391025" cy="485775"/>
        </a:xfrm>
        <a:prstGeom prst="rightArrow">
          <a:avLst/>
        </a:prstGeom>
        <a:solidFill>
          <a:srgbClr val="FFFF00"/>
        </a:solidFill>
        <a:ln>
          <a:solidFill>
            <a:srgbClr val="00B05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21</xdr:col>
      <xdr:colOff>66675</xdr:colOff>
      <xdr:row>35</xdr:row>
      <xdr:rowOff>38100</xdr:rowOff>
    </xdr:from>
    <xdr:to>
      <xdr:col>21</xdr:col>
      <xdr:colOff>523876</xdr:colOff>
      <xdr:row>44</xdr:row>
      <xdr:rowOff>180975</xdr:rowOff>
    </xdr:to>
    <xdr:sp macro="" textlink="">
      <xdr:nvSpPr>
        <xdr:cNvPr id="7" name="Parentesi graffa aperta 6"/>
        <xdr:cNvSpPr/>
      </xdr:nvSpPr>
      <xdr:spPr>
        <a:xfrm>
          <a:off x="12868275" y="6791325"/>
          <a:ext cx="457201" cy="1895475"/>
        </a:xfrm>
        <a:prstGeom prst="leftBrace">
          <a:avLst>
            <a:gd name="adj1" fmla="val 8333"/>
            <a:gd name="adj2" fmla="val 50503"/>
          </a:avLst>
        </a:prstGeom>
        <a:ln w="66675" cap="sq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39</xdr:col>
      <xdr:colOff>295275</xdr:colOff>
      <xdr:row>13</xdr:row>
      <xdr:rowOff>171450</xdr:rowOff>
    </xdr:from>
    <xdr:to>
      <xdr:col>46</xdr:col>
      <xdr:colOff>390525</xdr:colOff>
      <xdr:row>16</xdr:row>
      <xdr:rowOff>76200</xdr:rowOff>
    </xdr:to>
    <xdr:sp macro="" textlink="">
      <xdr:nvSpPr>
        <xdr:cNvPr id="8" name="Freccia a destra 7"/>
        <xdr:cNvSpPr/>
      </xdr:nvSpPr>
      <xdr:spPr>
        <a:xfrm>
          <a:off x="8829675" y="2695575"/>
          <a:ext cx="4362450" cy="48577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39</xdr:col>
      <xdr:colOff>285749</xdr:colOff>
      <xdr:row>20</xdr:row>
      <xdr:rowOff>123825</xdr:rowOff>
    </xdr:from>
    <xdr:to>
      <xdr:col>46</xdr:col>
      <xdr:colOff>409574</xdr:colOff>
      <xdr:row>23</xdr:row>
      <xdr:rowOff>38100</xdr:rowOff>
    </xdr:to>
    <xdr:sp macro="" textlink="">
      <xdr:nvSpPr>
        <xdr:cNvPr id="9" name="Freccia a destra 8"/>
        <xdr:cNvSpPr/>
      </xdr:nvSpPr>
      <xdr:spPr>
        <a:xfrm>
          <a:off x="8820149" y="4000500"/>
          <a:ext cx="4391025" cy="485775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39</xdr:col>
      <xdr:colOff>142875</xdr:colOff>
      <xdr:row>28</xdr:row>
      <xdr:rowOff>104775</xdr:rowOff>
    </xdr:from>
    <xdr:to>
      <xdr:col>45</xdr:col>
      <xdr:colOff>552451</xdr:colOff>
      <xdr:row>31</xdr:row>
      <xdr:rowOff>19050</xdr:rowOff>
    </xdr:to>
    <xdr:sp macro="" textlink="">
      <xdr:nvSpPr>
        <xdr:cNvPr id="10" name="Freccia a destra 9"/>
        <xdr:cNvSpPr/>
      </xdr:nvSpPr>
      <xdr:spPr>
        <a:xfrm>
          <a:off x="8677275" y="5514975"/>
          <a:ext cx="4067176" cy="485775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46</xdr:col>
      <xdr:colOff>85724</xdr:colOff>
      <xdr:row>24</xdr:row>
      <xdr:rowOff>180975</xdr:rowOff>
    </xdr:from>
    <xdr:to>
      <xdr:col>46</xdr:col>
      <xdr:colOff>542925</xdr:colOff>
      <xdr:row>34</xdr:row>
      <xdr:rowOff>152400</xdr:rowOff>
    </xdr:to>
    <xdr:sp macro="" textlink="">
      <xdr:nvSpPr>
        <xdr:cNvPr id="11" name="Parentesi graffa aperta 10"/>
        <xdr:cNvSpPr/>
      </xdr:nvSpPr>
      <xdr:spPr>
        <a:xfrm>
          <a:off x="12887324" y="4829175"/>
          <a:ext cx="457201" cy="1876425"/>
        </a:xfrm>
        <a:prstGeom prst="leftBrace">
          <a:avLst/>
        </a:prstGeom>
        <a:ln w="66675" cap="sq"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39</xdr:col>
      <xdr:colOff>219075</xdr:colOff>
      <xdr:row>46</xdr:row>
      <xdr:rowOff>66675</xdr:rowOff>
    </xdr:from>
    <xdr:to>
      <xdr:col>46</xdr:col>
      <xdr:colOff>342900</xdr:colOff>
      <xdr:row>48</xdr:row>
      <xdr:rowOff>171450</xdr:rowOff>
    </xdr:to>
    <xdr:sp macro="" textlink="">
      <xdr:nvSpPr>
        <xdr:cNvPr id="12" name="Freccia a destra 11"/>
        <xdr:cNvSpPr/>
      </xdr:nvSpPr>
      <xdr:spPr>
        <a:xfrm>
          <a:off x="8753475" y="8963025"/>
          <a:ext cx="4391025" cy="485775"/>
        </a:xfrm>
        <a:prstGeom prst="rightArrow">
          <a:avLst/>
        </a:prstGeom>
        <a:solidFill>
          <a:srgbClr val="FFFF00"/>
        </a:solidFill>
        <a:ln>
          <a:solidFill>
            <a:srgbClr val="00B05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46</xdr:col>
      <xdr:colOff>66675</xdr:colOff>
      <xdr:row>35</xdr:row>
      <xdr:rowOff>38100</xdr:rowOff>
    </xdr:from>
    <xdr:to>
      <xdr:col>46</xdr:col>
      <xdr:colOff>523876</xdr:colOff>
      <xdr:row>44</xdr:row>
      <xdr:rowOff>180975</xdr:rowOff>
    </xdr:to>
    <xdr:sp macro="" textlink="">
      <xdr:nvSpPr>
        <xdr:cNvPr id="13" name="Parentesi graffa aperta 12"/>
        <xdr:cNvSpPr/>
      </xdr:nvSpPr>
      <xdr:spPr>
        <a:xfrm>
          <a:off x="12868275" y="6791325"/>
          <a:ext cx="457201" cy="1895475"/>
        </a:xfrm>
        <a:prstGeom prst="leftBrace">
          <a:avLst>
            <a:gd name="adj1" fmla="val 8333"/>
            <a:gd name="adj2" fmla="val 50503"/>
          </a:avLst>
        </a:prstGeom>
        <a:ln w="66675" cap="sq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%20Nicolosi/Documents/AMT%20-%20%20Rotazioni%20Congedi%20Personali/NICOLOSI%20%20Agente%20movimento%20gruppo%20M%20GAVETTE%202010-2011-2012%20con%20Cong-Parenta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2010"/>
      <sheetName val="Resoconto 2010"/>
      <sheetName val="2011"/>
      <sheetName val="Resoconto 2011"/>
      <sheetName val="2012"/>
      <sheetName val="Resoconto 2012"/>
      <sheetName val="2013"/>
      <sheetName val="2014 "/>
      <sheetName val="2015 "/>
      <sheetName val="2016"/>
      <sheetName val="2017"/>
      <sheetName val="2018"/>
      <sheetName val="2019"/>
      <sheetName val="2020"/>
      <sheetName val="2021"/>
      <sheetName val="Causali Giornate"/>
      <sheetName val="Verifica Parentali da INPS"/>
      <sheetName val="Calendario BASE "/>
      <sheetName val="Calendario in Vertic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0">
          <cell r="AU30">
            <v>88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G3:BC50"/>
  <sheetViews>
    <sheetView topLeftCell="N1" zoomScale="80" zoomScaleNormal="80" workbookViewId="0">
      <selection activeCell="AV26" sqref="AV26:AZ29"/>
    </sheetView>
  </sheetViews>
  <sheetFormatPr defaultRowHeight="15" x14ac:dyDescent="0.25"/>
  <cols>
    <col min="29" max="29" width="17.85546875" bestFit="1" customWidth="1"/>
  </cols>
  <sheetData>
    <row r="3" spans="7:55" ht="15.75" thickBot="1" x14ac:dyDescent="0.3"/>
    <row r="4" spans="7:55" x14ac:dyDescent="0.25">
      <c r="G4" s="155" t="s">
        <v>14</v>
      </c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7"/>
      <c r="AF4" s="266" t="s">
        <v>15</v>
      </c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8"/>
    </row>
    <row r="5" spans="7:55" x14ac:dyDescent="0.25">
      <c r="G5" s="158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60"/>
      <c r="AF5" s="269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1"/>
    </row>
    <row r="6" spans="7:55" x14ac:dyDescent="0.25">
      <c r="G6" s="158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60"/>
      <c r="AF6" s="269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1"/>
    </row>
    <row r="7" spans="7:55" x14ac:dyDescent="0.25">
      <c r="G7" s="158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60"/>
      <c r="AF7" s="269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1"/>
    </row>
    <row r="8" spans="7:55" x14ac:dyDescent="0.25">
      <c r="G8" s="158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60"/>
      <c r="AF8" s="269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1"/>
    </row>
    <row r="9" spans="7:55" ht="15.75" thickBot="1" x14ac:dyDescent="0.3">
      <c r="G9" s="161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3"/>
      <c r="AF9" s="272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4"/>
    </row>
    <row r="10" spans="7:55" ht="15.75" thickBot="1" x14ac:dyDescent="0.3"/>
    <row r="11" spans="7:55" x14ac:dyDescent="0.25">
      <c r="M11" s="206" t="s">
        <v>9</v>
      </c>
      <c r="N11" s="206"/>
      <c r="O11" s="206"/>
      <c r="P11" s="206"/>
      <c r="Q11" s="207">
        <f ca="1">TODAY()</f>
        <v>44219</v>
      </c>
      <c r="R11" s="208"/>
      <c r="S11" s="208"/>
      <c r="T11" s="208"/>
      <c r="U11" s="209"/>
      <c r="AL11" s="206" t="s">
        <v>9</v>
      </c>
      <c r="AM11" s="206"/>
      <c r="AN11" s="206"/>
      <c r="AO11" s="206"/>
      <c r="AP11" s="207">
        <f ca="1">TODAY()</f>
        <v>44219</v>
      </c>
      <c r="AQ11" s="208"/>
      <c r="AR11" s="208"/>
      <c r="AS11" s="208"/>
      <c r="AT11" s="209"/>
    </row>
    <row r="12" spans="7:55" ht="15.75" thickBot="1" x14ac:dyDescent="0.3">
      <c r="M12" s="206"/>
      <c r="N12" s="206"/>
      <c r="O12" s="206"/>
      <c r="P12" s="206"/>
      <c r="Q12" s="210"/>
      <c r="R12" s="211"/>
      <c r="S12" s="211"/>
      <c r="T12" s="211"/>
      <c r="U12" s="212"/>
      <c r="AL12" s="206"/>
      <c r="AM12" s="206"/>
      <c r="AN12" s="206"/>
      <c r="AO12" s="206"/>
      <c r="AP12" s="210"/>
      <c r="AQ12" s="211"/>
      <c r="AR12" s="211"/>
      <c r="AS12" s="211"/>
      <c r="AT12" s="212"/>
    </row>
    <row r="13" spans="7:55" ht="15.75" thickBot="1" x14ac:dyDescent="0.3"/>
    <row r="14" spans="7:55" ht="15.75" customHeight="1" x14ac:dyDescent="0.25">
      <c r="G14" s="164" t="s">
        <v>0</v>
      </c>
      <c r="H14" s="165"/>
      <c r="I14" s="165"/>
      <c r="J14" s="165"/>
      <c r="K14" s="165"/>
      <c r="L14" s="165"/>
      <c r="M14" s="165"/>
      <c r="N14" s="166"/>
      <c r="W14" s="182">
        <v>44804</v>
      </c>
      <c r="X14" s="183"/>
      <c r="Y14" s="183"/>
      <c r="Z14" s="183"/>
      <c r="AA14" s="183"/>
      <c r="AB14" s="183"/>
      <c r="AC14" s="183"/>
      <c r="AD14" s="184"/>
      <c r="AF14" s="164" t="s">
        <v>0</v>
      </c>
      <c r="AG14" s="165"/>
      <c r="AH14" s="165"/>
      <c r="AI14" s="165"/>
      <c r="AJ14" s="165"/>
      <c r="AK14" s="165"/>
      <c r="AL14" s="165"/>
      <c r="AM14" s="166"/>
      <c r="AV14" s="182">
        <v>44926</v>
      </c>
      <c r="AW14" s="183"/>
      <c r="AX14" s="183"/>
      <c r="AY14" s="183"/>
      <c r="AZ14" s="183"/>
      <c r="BA14" s="183"/>
      <c r="BB14" s="183"/>
      <c r="BC14" s="184"/>
    </row>
    <row r="15" spans="7:55" ht="15" customHeight="1" x14ac:dyDescent="0.25">
      <c r="G15" s="167"/>
      <c r="H15" s="168"/>
      <c r="I15" s="168"/>
      <c r="J15" s="168"/>
      <c r="K15" s="168"/>
      <c r="L15" s="168"/>
      <c r="M15" s="168"/>
      <c r="N15" s="169"/>
      <c r="W15" s="185"/>
      <c r="X15" s="186"/>
      <c r="Y15" s="186"/>
      <c r="Z15" s="186"/>
      <c r="AA15" s="186"/>
      <c r="AB15" s="186"/>
      <c r="AC15" s="186"/>
      <c r="AD15" s="187"/>
      <c r="AF15" s="167"/>
      <c r="AG15" s="168"/>
      <c r="AH15" s="168"/>
      <c r="AI15" s="168"/>
      <c r="AJ15" s="168"/>
      <c r="AK15" s="168"/>
      <c r="AL15" s="168"/>
      <c r="AM15" s="169"/>
      <c r="AV15" s="185"/>
      <c r="AW15" s="186"/>
      <c r="AX15" s="186"/>
      <c r="AY15" s="186"/>
      <c r="AZ15" s="186"/>
      <c r="BA15" s="186"/>
      <c r="BB15" s="186"/>
      <c r="BC15" s="187"/>
    </row>
    <row r="16" spans="7:55" ht="15" customHeight="1" x14ac:dyDescent="0.25">
      <c r="G16" s="167"/>
      <c r="H16" s="168"/>
      <c r="I16" s="168"/>
      <c r="J16" s="168"/>
      <c r="K16" s="168"/>
      <c r="L16" s="168"/>
      <c r="M16" s="168"/>
      <c r="N16" s="169"/>
      <c r="W16" s="185"/>
      <c r="X16" s="186"/>
      <c r="Y16" s="186"/>
      <c r="Z16" s="186"/>
      <c r="AA16" s="186"/>
      <c r="AB16" s="186"/>
      <c r="AC16" s="186"/>
      <c r="AD16" s="187"/>
      <c r="AF16" s="167"/>
      <c r="AG16" s="168"/>
      <c r="AH16" s="168"/>
      <c r="AI16" s="168"/>
      <c r="AJ16" s="168"/>
      <c r="AK16" s="168"/>
      <c r="AL16" s="168"/>
      <c r="AM16" s="169"/>
      <c r="AV16" s="185"/>
      <c r="AW16" s="186"/>
      <c r="AX16" s="186"/>
      <c r="AY16" s="186"/>
      <c r="AZ16" s="186"/>
      <c r="BA16" s="186"/>
      <c r="BB16" s="186"/>
      <c r="BC16" s="187"/>
    </row>
    <row r="17" spans="7:55" ht="15" customHeight="1" thickBot="1" x14ac:dyDescent="0.3">
      <c r="G17" s="170"/>
      <c r="H17" s="171"/>
      <c r="I17" s="171"/>
      <c r="J17" s="171"/>
      <c r="K17" s="171"/>
      <c r="L17" s="171"/>
      <c r="M17" s="171"/>
      <c r="N17" s="172"/>
      <c r="W17" s="188"/>
      <c r="X17" s="189"/>
      <c r="Y17" s="189"/>
      <c r="Z17" s="189"/>
      <c r="AA17" s="189"/>
      <c r="AB17" s="189"/>
      <c r="AC17" s="189"/>
      <c r="AD17" s="190"/>
      <c r="AF17" s="170"/>
      <c r="AG17" s="171"/>
      <c r="AH17" s="171"/>
      <c r="AI17" s="171"/>
      <c r="AJ17" s="171"/>
      <c r="AK17" s="171"/>
      <c r="AL17" s="171"/>
      <c r="AM17" s="172"/>
      <c r="AV17" s="188"/>
      <c r="AW17" s="189"/>
      <c r="AX17" s="189"/>
      <c r="AY17" s="189"/>
      <c r="AZ17" s="189"/>
      <c r="BA17" s="189"/>
      <c r="BB17" s="189"/>
      <c r="BC17" s="190"/>
    </row>
    <row r="20" spans="7:55" ht="15.75" thickBot="1" x14ac:dyDescent="0.3"/>
    <row r="21" spans="7:55" ht="15" customHeight="1" x14ac:dyDescent="0.25">
      <c r="G21" s="173" t="s">
        <v>4</v>
      </c>
      <c r="H21" s="174"/>
      <c r="I21" s="174"/>
      <c r="J21" s="174"/>
      <c r="K21" s="174"/>
      <c r="L21" s="174"/>
      <c r="M21" s="174"/>
      <c r="N21" s="175"/>
      <c r="W21" s="191" t="str">
        <f ca="1">DATEDIF(TODAY(),W14,"y")&amp;" Anno "&amp;DATEDIF(TODAY(),W14,"ym")&amp;" Mesi "&amp;DATEDIF(TODAY(),W14,"md")&amp;" Giorni"</f>
        <v>1 Anno 7 Mesi 8 Giorni</v>
      </c>
      <c r="X21" s="192"/>
      <c r="Y21" s="192"/>
      <c r="Z21" s="193"/>
      <c r="AA21" s="200" t="s">
        <v>2</v>
      </c>
      <c r="AB21" s="201"/>
      <c r="AC21" s="200">
        <f ca="1">DATEDIF(TODAY(),Data_Fine_AMT,"D")</f>
        <v>585</v>
      </c>
      <c r="AD21" s="201"/>
      <c r="AF21" s="173" t="s">
        <v>4</v>
      </c>
      <c r="AG21" s="174"/>
      <c r="AH21" s="174"/>
      <c r="AI21" s="174"/>
      <c r="AJ21" s="174"/>
      <c r="AK21" s="174"/>
      <c r="AL21" s="174"/>
      <c r="AM21" s="175"/>
      <c r="AV21" s="191" t="str">
        <f ca="1">DATEDIF(TODAY(),AV14,"y")&amp;" Anno "&amp;DATEDIF(TODAY(),AV14,"ym")&amp;" Mesi "&amp;DATEDIF(TODAY(),AV14,"md")&amp;" Giorni"</f>
        <v>1 Anno 11 Mesi 8 Giorni</v>
      </c>
      <c r="AW21" s="192"/>
      <c r="AX21" s="192"/>
      <c r="AY21" s="193"/>
      <c r="AZ21" s="200" t="s">
        <v>2</v>
      </c>
      <c r="BA21" s="201"/>
      <c r="BB21" s="200">
        <f ca="1">DATEDIF(TODAY(),Data_Fine_AMT_dic,"D")</f>
        <v>707</v>
      </c>
      <c r="BC21" s="201"/>
    </row>
    <row r="22" spans="7:55" ht="15" customHeight="1" x14ac:dyDescent="0.25">
      <c r="G22" s="176"/>
      <c r="H22" s="177"/>
      <c r="I22" s="177"/>
      <c r="J22" s="177"/>
      <c r="K22" s="177"/>
      <c r="L22" s="177"/>
      <c r="M22" s="177"/>
      <c r="N22" s="178"/>
      <c r="W22" s="194"/>
      <c r="X22" s="195"/>
      <c r="Y22" s="195"/>
      <c r="Z22" s="196"/>
      <c r="AA22" s="202"/>
      <c r="AB22" s="203"/>
      <c r="AC22" s="202"/>
      <c r="AD22" s="203"/>
      <c r="AF22" s="176"/>
      <c r="AG22" s="177"/>
      <c r="AH22" s="177"/>
      <c r="AI22" s="177"/>
      <c r="AJ22" s="177"/>
      <c r="AK22" s="177"/>
      <c r="AL22" s="177"/>
      <c r="AM22" s="178"/>
      <c r="AV22" s="194"/>
      <c r="AW22" s="195"/>
      <c r="AX22" s="195"/>
      <c r="AY22" s="196"/>
      <c r="AZ22" s="202"/>
      <c r="BA22" s="203"/>
      <c r="BB22" s="202"/>
      <c r="BC22" s="203"/>
    </row>
    <row r="23" spans="7:55" ht="15" customHeight="1" x14ac:dyDescent="0.25">
      <c r="G23" s="176"/>
      <c r="H23" s="177"/>
      <c r="I23" s="177"/>
      <c r="J23" s="177"/>
      <c r="K23" s="177"/>
      <c r="L23" s="177"/>
      <c r="M23" s="177"/>
      <c r="N23" s="178"/>
      <c r="W23" s="194"/>
      <c r="X23" s="195"/>
      <c r="Y23" s="195"/>
      <c r="Z23" s="196"/>
      <c r="AA23" s="202"/>
      <c r="AB23" s="203"/>
      <c r="AC23" s="202"/>
      <c r="AD23" s="203"/>
      <c r="AF23" s="176"/>
      <c r="AG23" s="177"/>
      <c r="AH23" s="177"/>
      <c r="AI23" s="177"/>
      <c r="AJ23" s="177"/>
      <c r="AK23" s="177"/>
      <c r="AL23" s="177"/>
      <c r="AM23" s="178"/>
      <c r="AV23" s="194"/>
      <c r="AW23" s="195"/>
      <c r="AX23" s="195"/>
      <c r="AY23" s="196"/>
      <c r="AZ23" s="202"/>
      <c r="BA23" s="203"/>
      <c r="BB23" s="202"/>
      <c r="BC23" s="203"/>
    </row>
    <row r="24" spans="7:55" ht="15.75" customHeight="1" thickBot="1" x14ac:dyDescent="0.3">
      <c r="G24" s="179"/>
      <c r="H24" s="180"/>
      <c r="I24" s="180"/>
      <c r="J24" s="180"/>
      <c r="K24" s="180"/>
      <c r="L24" s="180"/>
      <c r="M24" s="180"/>
      <c r="N24" s="181"/>
      <c r="W24" s="197"/>
      <c r="X24" s="198"/>
      <c r="Y24" s="198"/>
      <c r="Z24" s="199"/>
      <c r="AA24" s="204"/>
      <c r="AB24" s="205"/>
      <c r="AC24" s="204"/>
      <c r="AD24" s="205"/>
      <c r="AF24" s="179"/>
      <c r="AG24" s="180"/>
      <c r="AH24" s="180"/>
      <c r="AI24" s="180"/>
      <c r="AJ24" s="180"/>
      <c r="AK24" s="180"/>
      <c r="AL24" s="180"/>
      <c r="AM24" s="181"/>
      <c r="AV24" s="197"/>
      <c r="AW24" s="198"/>
      <c r="AX24" s="198"/>
      <c r="AY24" s="199"/>
      <c r="AZ24" s="204"/>
      <c r="BA24" s="205"/>
      <c r="BB24" s="204"/>
      <c r="BC24" s="205"/>
    </row>
    <row r="26" spans="7:55" ht="15" customHeight="1" x14ac:dyDescent="0.25">
      <c r="W26" s="223">
        <f ca="1">NETWORKDAYS.INTL(TODAY(),Data_Fine_AMT,,'Calendario dei miei Turni Sett'!A5:A166)</f>
        <v>346</v>
      </c>
      <c r="X26" s="223"/>
      <c r="Y26" s="223"/>
      <c r="Z26" s="223"/>
      <c r="AA26" s="223"/>
      <c r="AB26" s="223" t="s">
        <v>5</v>
      </c>
      <c r="AC26" s="223"/>
      <c r="AD26" s="223"/>
      <c r="AV26" s="223" t="e">
        <f ca="1">NETWORKDAYS.INTL(TODAY(),Data_Fine_AMT_dic,,'Calendario dei miei Turni Dic'!#REF!)</f>
        <v>#REF!</v>
      </c>
      <c r="AW26" s="223"/>
      <c r="AX26" s="223"/>
      <c r="AY26" s="223"/>
      <c r="AZ26" s="223"/>
      <c r="BA26" s="223" t="s">
        <v>5</v>
      </c>
      <c r="BB26" s="223"/>
      <c r="BC26" s="223"/>
    </row>
    <row r="27" spans="7:55" ht="15" customHeight="1" thickBot="1" x14ac:dyDescent="0.3">
      <c r="W27" s="223"/>
      <c r="X27" s="223"/>
      <c r="Y27" s="223"/>
      <c r="Z27" s="223"/>
      <c r="AA27" s="223"/>
      <c r="AB27" s="223"/>
      <c r="AC27" s="223"/>
      <c r="AD27" s="223"/>
      <c r="AV27" s="223"/>
      <c r="AW27" s="223"/>
      <c r="AX27" s="223"/>
      <c r="AY27" s="223"/>
      <c r="AZ27" s="223"/>
      <c r="BA27" s="223"/>
      <c r="BB27" s="223"/>
      <c r="BC27" s="223"/>
    </row>
    <row r="28" spans="7:55" ht="15" customHeight="1" x14ac:dyDescent="0.25">
      <c r="G28" s="214" t="s">
        <v>6</v>
      </c>
      <c r="H28" s="215"/>
      <c r="I28" s="215"/>
      <c r="J28" s="215"/>
      <c r="K28" s="215"/>
      <c r="L28" s="215"/>
      <c r="M28" s="215"/>
      <c r="N28" s="216"/>
      <c r="W28" s="223"/>
      <c r="X28" s="223"/>
      <c r="Y28" s="223"/>
      <c r="Z28" s="223"/>
      <c r="AA28" s="223"/>
      <c r="AB28" s="223"/>
      <c r="AC28" s="223"/>
      <c r="AD28" s="223"/>
      <c r="AF28" s="214" t="s">
        <v>6</v>
      </c>
      <c r="AG28" s="215"/>
      <c r="AH28" s="215"/>
      <c r="AI28" s="215"/>
      <c r="AJ28" s="215"/>
      <c r="AK28" s="215"/>
      <c r="AL28" s="215"/>
      <c r="AM28" s="216"/>
      <c r="AV28" s="223"/>
      <c r="AW28" s="223"/>
      <c r="AX28" s="223"/>
      <c r="AY28" s="223"/>
      <c r="AZ28" s="223"/>
      <c r="BA28" s="223"/>
      <c r="BB28" s="223"/>
      <c r="BC28" s="223"/>
    </row>
    <row r="29" spans="7:55" ht="15" customHeight="1" x14ac:dyDescent="0.25">
      <c r="G29" s="217"/>
      <c r="H29" s="218"/>
      <c r="I29" s="218"/>
      <c r="J29" s="218"/>
      <c r="K29" s="218"/>
      <c r="L29" s="218"/>
      <c r="M29" s="218"/>
      <c r="N29" s="219"/>
      <c r="W29" s="223"/>
      <c r="X29" s="223"/>
      <c r="Y29" s="223"/>
      <c r="Z29" s="223"/>
      <c r="AA29" s="223"/>
      <c r="AB29" s="223"/>
      <c r="AC29" s="223"/>
      <c r="AD29" s="223"/>
      <c r="AF29" s="217"/>
      <c r="AG29" s="218"/>
      <c r="AH29" s="218"/>
      <c r="AI29" s="218"/>
      <c r="AJ29" s="218"/>
      <c r="AK29" s="218"/>
      <c r="AL29" s="218"/>
      <c r="AM29" s="219"/>
      <c r="AV29" s="223"/>
      <c r="AW29" s="223"/>
      <c r="AX29" s="223"/>
      <c r="AY29" s="223"/>
      <c r="AZ29" s="223"/>
      <c r="BA29" s="223"/>
      <c r="BB29" s="223"/>
      <c r="BC29" s="223"/>
    </row>
    <row r="30" spans="7:55" ht="15" customHeight="1" x14ac:dyDescent="0.25">
      <c r="G30" s="217"/>
      <c r="H30" s="218"/>
      <c r="I30" s="218"/>
      <c r="J30" s="218"/>
      <c r="K30" s="218"/>
      <c r="L30" s="218"/>
      <c r="M30" s="218"/>
      <c r="N30" s="219"/>
      <c r="AF30" s="217"/>
      <c r="AG30" s="218"/>
      <c r="AH30" s="218"/>
      <c r="AI30" s="218"/>
      <c r="AJ30" s="218"/>
      <c r="AK30" s="218"/>
      <c r="AL30" s="218"/>
      <c r="AM30" s="219"/>
    </row>
    <row r="31" spans="7:55" ht="15" customHeight="1" x14ac:dyDescent="0.25">
      <c r="G31" s="217"/>
      <c r="H31" s="218"/>
      <c r="I31" s="218"/>
      <c r="J31" s="218"/>
      <c r="K31" s="218"/>
      <c r="L31" s="218"/>
      <c r="M31" s="218"/>
      <c r="N31" s="219"/>
      <c r="W31" s="213" t="str">
        <f ca="1">INT(W26/365) &amp; " Anno più "&amp; INT(MOD(W26,365)/30) &amp; " Mesi e "&amp; MOD(MOD(W26,365),30) &amp; " Giorni"</f>
        <v>0 Anno più 11 Mesi e 16 Giorni</v>
      </c>
      <c r="X31" s="213"/>
      <c r="Y31" s="213"/>
      <c r="Z31" s="213"/>
      <c r="AA31" s="213"/>
      <c r="AB31" s="213"/>
      <c r="AC31" s="213"/>
      <c r="AD31" s="213"/>
      <c r="AF31" s="217"/>
      <c r="AG31" s="218"/>
      <c r="AH31" s="218"/>
      <c r="AI31" s="218"/>
      <c r="AJ31" s="218"/>
      <c r="AK31" s="218"/>
      <c r="AL31" s="218"/>
      <c r="AM31" s="219"/>
      <c r="AV31" s="213" t="e">
        <f ca="1">INT(AV26/365) &amp; " Anno più "&amp; INT(MOD(AV26,365)/30) &amp; " Mesi e "&amp; MOD(MOD(AV26,365),30) &amp; " Giorni"</f>
        <v>#REF!</v>
      </c>
      <c r="AW31" s="213"/>
      <c r="AX31" s="213"/>
      <c r="AY31" s="213"/>
      <c r="AZ31" s="213"/>
      <c r="BA31" s="213"/>
      <c r="BB31" s="213"/>
      <c r="BC31" s="213"/>
    </row>
    <row r="32" spans="7:55" ht="15" customHeight="1" thickBot="1" x14ac:dyDescent="0.3">
      <c r="G32" s="220"/>
      <c r="H32" s="221"/>
      <c r="I32" s="221"/>
      <c r="J32" s="221"/>
      <c r="K32" s="221"/>
      <c r="L32" s="221"/>
      <c r="M32" s="221"/>
      <c r="N32" s="222"/>
      <c r="W32" s="213"/>
      <c r="X32" s="213"/>
      <c r="Y32" s="213"/>
      <c r="Z32" s="213"/>
      <c r="AA32" s="213"/>
      <c r="AB32" s="213"/>
      <c r="AC32" s="213"/>
      <c r="AD32" s="213"/>
      <c r="AF32" s="220"/>
      <c r="AG32" s="221"/>
      <c r="AH32" s="221"/>
      <c r="AI32" s="221"/>
      <c r="AJ32" s="221"/>
      <c r="AK32" s="221"/>
      <c r="AL32" s="221"/>
      <c r="AM32" s="222"/>
      <c r="AV32" s="213"/>
      <c r="AW32" s="213"/>
      <c r="AX32" s="213"/>
      <c r="AY32" s="213"/>
      <c r="AZ32" s="213"/>
      <c r="BA32" s="213"/>
      <c r="BB32" s="213"/>
      <c r="BC32" s="213"/>
    </row>
    <row r="33" spans="7:55" x14ac:dyDescent="0.25">
      <c r="W33" s="213"/>
      <c r="X33" s="213"/>
      <c r="Y33" s="213"/>
      <c r="Z33" s="213"/>
      <c r="AA33" s="213"/>
      <c r="AB33" s="213"/>
      <c r="AC33" s="213"/>
      <c r="AD33" s="213"/>
      <c r="AV33" s="213"/>
      <c r="AW33" s="213"/>
      <c r="AX33" s="213"/>
      <c r="AY33" s="213"/>
      <c r="AZ33" s="213"/>
      <c r="BA33" s="213"/>
      <c r="BB33" s="213"/>
      <c r="BC33" s="213"/>
    </row>
    <row r="34" spans="7:55" x14ac:dyDescent="0.25">
      <c r="W34" s="213"/>
      <c r="X34" s="213"/>
      <c r="Y34" s="213"/>
      <c r="Z34" s="213"/>
      <c r="AA34" s="213"/>
      <c r="AB34" s="213"/>
      <c r="AC34" s="213"/>
      <c r="AD34" s="213"/>
      <c r="AV34" s="213"/>
      <c r="AW34" s="213"/>
      <c r="AX34" s="213"/>
      <c r="AY34" s="213"/>
      <c r="AZ34" s="213"/>
      <c r="BA34" s="213"/>
      <c r="BB34" s="213"/>
      <c r="BC34" s="213"/>
    </row>
    <row r="35" spans="7:55" ht="15.75" thickBot="1" x14ac:dyDescent="0.3"/>
    <row r="36" spans="7:55" ht="15" customHeight="1" x14ac:dyDescent="0.25">
      <c r="W36" s="257">
        <f ca="1">NETWORKDAYS.INTL(TODAY(),Data_Fine_AMT,,'Calendario dei miei Turni Sett'!A5:A166)-Giorni_di_Ferie</f>
        <v>258</v>
      </c>
      <c r="X36" s="258"/>
      <c r="Y36" s="258"/>
      <c r="Z36" s="258"/>
      <c r="AA36" s="258"/>
      <c r="AB36" s="258" t="s">
        <v>5</v>
      </c>
      <c r="AC36" s="258"/>
      <c r="AD36" s="263"/>
      <c r="AV36" s="257" t="e">
        <f ca="1">NETWORKDAYS.INTL(TODAY(),Data_Fine_AMT_dic,,'Calendario dei miei Turni Dic'!#REF!)-Giorni_di_Ferie_Dic</f>
        <v>#REF!</v>
      </c>
      <c r="AW36" s="258"/>
      <c r="AX36" s="258"/>
      <c r="AY36" s="258"/>
      <c r="AZ36" s="258"/>
      <c r="BA36" s="258" t="s">
        <v>5</v>
      </c>
      <c r="BB36" s="258"/>
      <c r="BC36" s="263"/>
    </row>
    <row r="37" spans="7:55" ht="15" customHeight="1" x14ac:dyDescent="0.25">
      <c r="W37" s="259"/>
      <c r="X37" s="260"/>
      <c r="Y37" s="260"/>
      <c r="Z37" s="260"/>
      <c r="AA37" s="260"/>
      <c r="AB37" s="260"/>
      <c r="AC37" s="260"/>
      <c r="AD37" s="264"/>
      <c r="AV37" s="259"/>
      <c r="AW37" s="260"/>
      <c r="AX37" s="260"/>
      <c r="AY37" s="260"/>
      <c r="AZ37" s="260"/>
      <c r="BA37" s="260"/>
      <c r="BB37" s="260"/>
      <c r="BC37" s="264"/>
    </row>
    <row r="38" spans="7:55" ht="15" customHeight="1" thickBot="1" x14ac:dyDescent="0.3">
      <c r="W38" s="259"/>
      <c r="X38" s="260"/>
      <c r="Y38" s="260"/>
      <c r="Z38" s="260"/>
      <c r="AA38" s="260"/>
      <c r="AB38" s="260"/>
      <c r="AC38" s="260"/>
      <c r="AD38" s="264"/>
      <c r="AV38" s="259"/>
      <c r="AW38" s="260"/>
      <c r="AX38" s="260"/>
      <c r="AY38" s="260"/>
      <c r="AZ38" s="260"/>
      <c r="BA38" s="260"/>
      <c r="BB38" s="260"/>
      <c r="BC38" s="264"/>
    </row>
    <row r="39" spans="7:55" ht="15.75" customHeight="1" thickBot="1" x14ac:dyDescent="0.3">
      <c r="G39" s="224" t="s">
        <v>7</v>
      </c>
      <c r="H39" s="225"/>
      <c r="I39" s="225"/>
      <c r="J39" s="225"/>
      <c r="K39" s="225"/>
      <c r="L39" s="225"/>
      <c r="M39" s="225"/>
      <c r="N39" s="226"/>
      <c r="P39" s="233">
        <f>'[1]2021'!$AU$30</f>
        <v>88</v>
      </c>
      <c r="Q39" s="234"/>
      <c r="R39" s="35">
        <f ca="1">SUM(Giorni_Lavoro-Giorni_di_Ferie)</f>
        <v>258</v>
      </c>
      <c r="S39" s="239" t="s">
        <v>8</v>
      </c>
      <c r="T39" s="240"/>
      <c r="U39" s="241"/>
      <c r="W39" s="261"/>
      <c r="X39" s="262"/>
      <c r="Y39" s="262"/>
      <c r="Z39" s="262"/>
      <c r="AA39" s="262"/>
      <c r="AB39" s="262"/>
      <c r="AC39" s="262"/>
      <c r="AD39" s="265"/>
      <c r="AF39" s="224" t="s">
        <v>7</v>
      </c>
      <c r="AG39" s="225"/>
      <c r="AH39" s="225"/>
      <c r="AI39" s="225"/>
      <c r="AJ39" s="225"/>
      <c r="AK39" s="225"/>
      <c r="AL39" s="225"/>
      <c r="AM39" s="226"/>
      <c r="AO39" s="233">
        <f>'[1]2021'!$AU$30</f>
        <v>88</v>
      </c>
      <c r="AP39" s="234"/>
      <c r="AQ39" s="28">
        <f ca="1">SUM(Giorni_Lavoro-Giorni_di_Ferie)</f>
        <v>258</v>
      </c>
      <c r="AR39" s="239" t="s">
        <v>8</v>
      </c>
      <c r="AS39" s="240"/>
      <c r="AT39" s="241"/>
      <c r="AV39" s="261"/>
      <c r="AW39" s="262"/>
      <c r="AX39" s="262"/>
      <c r="AY39" s="262"/>
      <c r="AZ39" s="262"/>
      <c r="BA39" s="262"/>
      <c r="BB39" s="262"/>
      <c r="BC39" s="265"/>
    </row>
    <row r="40" spans="7:55" ht="15.75" customHeight="1" thickBot="1" x14ac:dyDescent="0.3">
      <c r="G40" s="227"/>
      <c r="H40" s="228"/>
      <c r="I40" s="228"/>
      <c r="J40" s="228"/>
      <c r="K40" s="228"/>
      <c r="L40" s="228"/>
      <c r="M40" s="228"/>
      <c r="N40" s="229"/>
      <c r="P40" s="235"/>
      <c r="Q40" s="236"/>
      <c r="S40" s="242"/>
      <c r="T40" s="243"/>
      <c r="U40" s="244"/>
      <c r="AF40" s="227"/>
      <c r="AG40" s="228"/>
      <c r="AH40" s="228"/>
      <c r="AI40" s="228"/>
      <c r="AJ40" s="228"/>
      <c r="AK40" s="228"/>
      <c r="AL40" s="228"/>
      <c r="AM40" s="229"/>
      <c r="AO40" s="235"/>
      <c r="AP40" s="236"/>
      <c r="AR40" s="242"/>
      <c r="AS40" s="243"/>
      <c r="AT40" s="244"/>
    </row>
    <row r="41" spans="7:55" ht="15" customHeight="1" x14ac:dyDescent="0.25">
      <c r="G41" s="227"/>
      <c r="H41" s="228"/>
      <c r="I41" s="228"/>
      <c r="J41" s="228"/>
      <c r="K41" s="228"/>
      <c r="L41" s="228"/>
      <c r="M41" s="228"/>
      <c r="N41" s="229"/>
      <c r="P41" s="235"/>
      <c r="Q41" s="236"/>
      <c r="S41" s="242"/>
      <c r="T41" s="243"/>
      <c r="U41" s="244"/>
      <c r="W41" s="248" t="str">
        <f ca="1">INT(Giorni_con_Ferie/365) &amp; " Anno più "&amp; INT(MOD(Giorni_con_Ferie,365)/30) &amp; " Mesi e "&amp; MOD(MOD(Giorni_con_Ferie,365),30) &amp; " Giorni"</f>
        <v>0 Anno più 8 Mesi e 18 Giorni</v>
      </c>
      <c r="X41" s="249"/>
      <c r="Y41" s="249"/>
      <c r="Z41" s="249"/>
      <c r="AA41" s="249"/>
      <c r="AB41" s="249"/>
      <c r="AC41" s="249"/>
      <c r="AD41" s="250"/>
      <c r="AF41" s="227"/>
      <c r="AG41" s="228"/>
      <c r="AH41" s="228"/>
      <c r="AI41" s="228"/>
      <c r="AJ41" s="228"/>
      <c r="AK41" s="228"/>
      <c r="AL41" s="228"/>
      <c r="AM41" s="229"/>
      <c r="AO41" s="235"/>
      <c r="AP41" s="236"/>
      <c r="AR41" s="242"/>
      <c r="AS41" s="243"/>
      <c r="AT41" s="244"/>
      <c r="AV41" s="248" t="e">
        <f ca="1">INT(AV36/365) &amp; " Anno più "&amp; INT(MOD(AV36,365)/30) &amp; " Mesi e "&amp; MOD(MOD(AV36,365),30) &amp; " Giorni"</f>
        <v>#REF!</v>
      </c>
      <c r="AW41" s="249"/>
      <c r="AX41" s="249"/>
      <c r="AY41" s="249"/>
      <c r="AZ41" s="249"/>
      <c r="BA41" s="249"/>
      <c r="BB41" s="249"/>
      <c r="BC41" s="250"/>
    </row>
    <row r="42" spans="7:55" ht="15.75" customHeight="1" thickBot="1" x14ac:dyDescent="0.3">
      <c r="G42" s="230"/>
      <c r="H42" s="231"/>
      <c r="I42" s="231"/>
      <c r="J42" s="231"/>
      <c r="K42" s="231"/>
      <c r="L42" s="231"/>
      <c r="M42" s="231"/>
      <c r="N42" s="232"/>
      <c r="P42" s="237"/>
      <c r="Q42" s="238"/>
      <c r="S42" s="245"/>
      <c r="T42" s="246"/>
      <c r="U42" s="247"/>
      <c r="W42" s="251"/>
      <c r="X42" s="252"/>
      <c r="Y42" s="252"/>
      <c r="Z42" s="252"/>
      <c r="AA42" s="252"/>
      <c r="AB42" s="252"/>
      <c r="AC42" s="252"/>
      <c r="AD42" s="253"/>
      <c r="AF42" s="230"/>
      <c r="AG42" s="231"/>
      <c r="AH42" s="231"/>
      <c r="AI42" s="231"/>
      <c r="AJ42" s="231"/>
      <c r="AK42" s="231"/>
      <c r="AL42" s="231"/>
      <c r="AM42" s="232"/>
      <c r="AO42" s="237"/>
      <c r="AP42" s="238"/>
      <c r="AR42" s="245"/>
      <c r="AS42" s="246"/>
      <c r="AT42" s="247"/>
      <c r="AV42" s="251"/>
      <c r="AW42" s="252"/>
      <c r="AX42" s="252"/>
      <c r="AY42" s="252"/>
      <c r="AZ42" s="252"/>
      <c r="BA42" s="252"/>
      <c r="BB42" s="252"/>
      <c r="BC42" s="253"/>
    </row>
    <row r="43" spans="7:55" x14ac:dyDescent="0.25">
      <c r="W43" s="251"/>
      <c r="X43" s="252"/>
      <c r="Y43" s="252"/>
      <c r="Z43" s="252"/>
      <c r="AA43" s="252"/>
      <c r="AB43" s="252"/>
      <c r="AC43" s="252"/>
      <c r="AD43" s="253"/>
      <c r="AV43" s="251"/>
      <c r="AW43" s="252"/>
      <c r="AX43" s="252"/>
      <c r="AY43" s="252"/>
      <c r="AZ43" s="252"/>
      <c r="BA43" s="252"/>
      <c r="BB43" s="252"/>
      <c r="BC43" s="253"/>
    </row>
    <row r="44" spans="7:55" ht="15.75" thickBot="1" x14ac:dyDescent="0.3">
      <c r="W44" s="254"/>
      <c r="X44" s="255"/>
      <c r="Y44" s="255"/>
      <c r="Z44" s="255"/>
      <c r="AA44" s="255"/>
      <c r="AB44" s="255"/>
      <c r="AC44" s="255"/>
      <c r="AD44" s="256"/>
      <c r="AV44" s="254"/>
      <c r="AW44" s="255"/>
      <c r="AX44" s="255"/>
      <c r="AY44" s="255"/>
      <c r="AZ44" s="255"/>
      <c r="BA44" s="255"/>
      <c r="BB44" s="255"/>
      <c r="BC44" s="256"/>
    </row>
    <row r="45" spans="7:55" ht="15.75" thickBot="1" x14ac:dyDescent="0.3"/>
    <row r="46" spans="7:55" ht="15" customHeight="1" x14ac:dyDescent="0.25">
      <c r="G46" s="137" t="s">
        <v>12</v>
      </c>
      <c r="H46" s="138"/>
      <c r="I46" s="138"/>
      <c r="J46" s="138"/>
      <c r="K46" s="138"/>
      <c r="L46" s="138"/>
      <c r="M46" s="138"/>
      <c r="N46" s="139"/>
      <c r="W46" s="146">
        <f>'Calendario dei miei Turni Sett'!$H$4</f>
        <v>44695</v>
      </c>
      <c r="X46" s="147"/>
      <c r="Y46" s="147"/>
      <c r="Z46" s="147"/>
      <c r="AA46" s="147"/>
      <c r="AB46" s="147"/>
      <c r="AC46" s="147"/>
      <c r="AD46" s="148"/>
      <c r="AF46" s="137" t="s">
        <v>16</v>
      </c>
      <c r="AG46" s="138"/>
      <c r="AH46" s="138"/>
      <c r="AI46" s="138"/>
      <c r="AJ46" s="138"/>
      <c r="AK46" s="138"/>
      <c r="AL46" s="138"/>
      <c r="AM46" s="139"/>
      <c r="AV46" s="146" t="e">
        <f>'Calendario dei miei Turni Dic'!$H$4</f>
        <v>#VALUE!</v>
      </c>
      <c r="AW46" s="147"/>
      <c r="AX46" s="147"/>
      <c r="AY46" s="147"/>
      <c r="AZ46" s="147"/>
      <c r="BA46" s="147"/>
      <c r="BB46" s="147"/>
      <c r="BC46" s="148"/>
    </row>
    <row r="47" spans="7:55" ht="15" customHeight="1" x14ac:dyDescent="0.25">
      <c r="G47" s="140"/>
      <c r="H47" s="141"/>
      <c r="I47" s="141"/>
      <c r="J47" s="141"/>
      <c r="K47" s="141"/>
      <c r="L47" s="141"/>
      <c r="M47" s="141"/>
      <c r="N47" s="142"/>
      <c r="W47" s="149"/>
      <c r="X47" s="150"/>
      <c r="Y47" s="150"/>
      <c r="Z47" s="150"/>
      <c r="AA47" s="150"/>
      <c r="AB47" s="150"/>
      <c r="AC47" s="150"/>
      <c r="AD47" s="151"/>
      <c r="AF47" s="140"/>
      <c r="AG47" s="141"/>
      <c r="AH47" s="141"/>
      <c r="AI47" s="141"/>
      <c r="AJ47" s="141"/>
      <c r="AK47" s="141"/>
      <c r="AL47" s="141"/>
      <c r="AM47" s="142"/>
      <c r="AV47" s="149"/>
      <c r="AW47" s="150"/>
      <c r="AX47" s="150"/>
      <c r="AY47" s="150"/>
      <c r="AZ47" s="150"/>
      <c r="BA47" s="150"/>
      <c r="BB47" s="150"/>
      <c r="BC47" s="151"/>
    </row>
    <row r="48" spans="7:55" ht="15" customHeight="1" x14ac:dyDescent="0.25">
      <c r="G48" s="140"/>
      <c r="H48" s="141"/>
      <c r="I48" s="141"/>
      <c r="J48" s="141"/>
      <c r="K48" s="141"/>
      <c r="L48" s="141"/>
      <c r="M48" s="141"/>
      <c r="N48" s="142"/>
      <c r="W48" s="149"/>
      <c r="X48" s="150"/>
      <c r="Y48" s="150"/>
      <c r="Z48" s="150"/>
      <c r="AA48" s="150"/>
      <c r="AB48" s="150"/>
      <c r="AC48" s="150"/>
      <c r="AD48" s="151"/>
      <c r="AF48" s="140"/>
      <c r="AG48" s="141"/>
      <c r="AH48" s="141"/>
      <c r="AI48" s="141"/>
      <c r="AJ48" s="141"/>
      <c r="AK48" s="141"/>
      <c r="AL48" s="141"/>
      <c r="AM48" s="142"/>
      <c r="AV48" s="149"/>
      <c r="AW48" s="150"/>
      <c r="AX48" s="150"/>
      <c r="AY48" s="150"/>
      <c r="AZ48" s="150"/>
      <c r="BA48" s="150"/>
      <c r="BB48" s="150"/>
      <c r="BC48" s="151"/>
    </row>
    <row r="49" spans="7:55" ht="15.75" customHeight="1" x14ac:dyDescent="0.25">
      <c r="G49" s="140"/>
      <c r="H49" s="141"/>
      <c r="I49" s="141"/>
      <c r="J49" s="141"/>
      <c r="K49" s="141"/>
      <c r="L49" s="141"/>
      <c r="M49" s="141"/>
      <c r="N49" s="142"/>
      <c r="W49" s="149"/>
      <c r="X49" s="150"/>
      <c r="Y49" s="150"/>
      <c r="Z49" s="150"/>
      <c r="AA49" s="150"/>
      <c r="AB49" s="150"/>
      <c r="AC49" s="150"/>
      <c r="AD49" s="151"/>
      <c r="AF49" s="140"/>
      <c r="AG49" s="141"/>
      <c r="AH49" s="141"/>
      <c r="AI49" s="141"/>
      <c r="AJ49" s="141"/>
      <c r="AK49" s="141"/>
      <c r="AL49" s="141"/>
      <c r="AM49" s="142"/>
      <c r="AV49" s="149"/>
      <c r="AW49" s="150"/>
      <c r="AX49" s="150"/>
      <c r="AY49" s="150"/>
      <c r="AZ49" s="150"/>
      <c r="BA49" s="150"/>
      <c r="BB49" s="150"/>
      <c r="BC49" s="151"/>
    </row>
    <row r="50" spans="7:55" ht="15.75" customHeight="1" thickBot="1" x14ac:dyDescent="0.3">
      <c r="G50" s="143"/>
      <c r="H50" s="144"/>
      <c r="I50" s="144"/>
      <c r="J50" s="144"/>
      <c r="K50" s="144"/>
      <c r="L50" s="144"/>
      <c r="M50" s="144"/>
      <c r="N50" s="145"/>
      <c r="W50" s="152"/>
      <c r="X50" s="153"/>
      <c r="Y50" s="153"/>
      <c r="Z50" s="153"/>
      <c r="AA50" s="153"/>
      <c r="AB50" s="153"/>
      <c r="AC50" s="153"/>
      <c r="AD50" s="154"/>
      <c r="AF50" s="143"/>
      <c r="AG50" s="144"/>
      <c r="AH50" s="144"/>
      <c r="AI50" s="144"/>
      <c r="AJ50" s="144"/>
      <c r="AK50" s="144"/>
      <c r="AL50" s="144"/>
      <c r="AM50" s="145"/>
      <c r="AV50" s="152"/>
      <c r="AW50" s="153"/>
      <c r="AX50" s="153"/>
      <c r="AY50" s="153"/>
      <c r="AZ50" s="153"/>
      <c r="BA50" s="153"/>
      <c r="BB50" s="153"/>
      <c r="BC50" s="154"/>
    </row>
  </sheetData>
  <mergeCells count="42">
    <mergeCell ref="AF46:AM50"/>
    <mergeCell ref="AV46:BC50"/>
    <mergeCell ref="AV36:AZ39"/>
    <mergeCell ref="BA36:BC39"/>
    <mergeCell ref="AF39:AM42"/>
    <mergeCell ref="AO39:AP42"/>
    <mergeCell ref="AR39:AT42"/>
    <mergeCell ref="AV41:BC44"/>
    <mergeCell ref="AF21:AM24"/>
    <mergeCell ref="AV21:AY24"/>
    <mergeCell ref="AZ21:BA24"/>
    <mergeCell ref="BB21:BC24"/>
    <mergeCell ref="AV26:AZ29"/>
    <mergeCell ref="BA26:BC29"/>
    <mergeCell ref="AF28:AM32"/>
    <mergeCell ref="AV31:BC34"/>
    <mergeCell ref="AF4:BC9"/>
    <mergeCell ref="AL11:AO12"/>
    <mergeCell ref="AP11:AT12"/>
    <mergeCell ref="AF14:AM17"/>
    <mergeCell ref="AV14:BC17"/>
    <mergeCell ref="P39:Q42"/>
    <mergeCell ref="S39:U42"/>
    <mergeCell ref="W41:AD44"/>
    <mergeCell ref="W36:AA39"/>
    <mergeCell ref="AB36:AD39"/>
    <mergeCell ref="G46:N50"/>
    <mergeCell ref="W46:AD50"/>
    <mergeCell ref="G4:AD9"/>
    <mergeCell ref="G14:N17"/>
    <mergeCell ref="G21:N24"/>
    <mergeCell ref="W14:AD17"/>
    <mergeCell ref="W21:Z24"/>
    <mergeCell ref="AC21:AD24"/>
    <mergeCell ref="AA21:AB24"/>
    <mergeCell ref="M11:P12"/>
    <mergeCell ref="Q11:U12"/>
    <mergeCell ref="W31:AD34"/>
    <mergeCell ref="G28:N32"/>
    <mergeCell ref="W26:AA29"/>
    <mergeCell ref="AB26:AD29"/>
    <mergeCell ref="G39:N42"/>
  </mergeCells>
  <pageMargins left="0.7" right="0.7" top="0.75" bottom="0.75" header="0.3" footer="0.3"/>
  <pageSetup paperSize="9" scale="5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zoomScaleNormal="100" workbookViewId="0">
      <pane xSplit="1" topLeftCell="B1" activePane="topRight" state="frozen"/>
      <selection pane="topRight" activeCell="F4" sqref="F4"/>
    </sheetView>
  </sheetViews>
  <sheetFormatPr defaultRowHeight="15" x14ac:dyDescent="0.25"/>
  <cols>
    <col min="1" max="1" width="25.85546875" style="22" customWidth="1"/>
    <col min="2" max="2" width="6.5703125" customWidth="1"/>
    <col min="6" max="6" width="25.42578125" style="22" customWidth="1"/>
    <col min="8" max="8" width="25.28515625" customWidth="1"/>
  </cols>
  <sheetData>
    <row r="1" spans="1:8" ht="30.75" thickBot="1" x14ac:dyDescent="0.3">
      <c r="A1" s="23" t="s">
        <v>3</v>
      </c>
      <c r="F1" s="30" t="s">
        <v>13</v>
      </c>
      <c r="H1" s="30" t="s">
        <v>10</v>
      </c>
    </row>
    <row r="2" spans="1:8" ht="19.5" thickBot="1" x14ac:dyDescent="0.3">
      <c r="F2" s="29">
        <f>COUNTIFS(A4:A166,"&gt;="&amp;H2,A4:A166,"&lt;="&amp;Data_Fine_AMT)</f>
        <v>21</v>
      </c>
      <c r="H2" s="27">
        <f>SUM(Data_Fine_AMT-Giorni_di_Ferie)</f>
        <v>44716</v>
      </c>
    </row>
    <row r="3" spans="1:8" ht="15.75" thickBot="1" x14ac:dyDescent="0.3">
      <c r="H3" s="30" t="s">
        <v>11</v>
      </c>
    </row>
    <row r="4" spans="1:8" ht="15.75" thickBot="1" x14ac:dyDescent="0.3">
      <c r="E4" s="22"/>
      <c r="F4" s="31">
        <f>SUM(Giorni_di_Ferie+F2)</f>
        <v>109</v>
      </c>
      <c r="G4" s="22"/>
      <c r="H4" s="27">
        <f>SUM(H2-F2)</f>
        <v>44695</v>
      </c>
    </row>
    <row r="5" spans="1:8" ht="18.75" customHeight="1" thickBot="1" x14ac:dyDescent="0.3">
      <c r="A5" s="21">
        <v>44199</v>
      </c>
      <c r="B5" s="5" t="s">
        <v>1</v>
      </c>
      <c r="F5"/>
    </row>
    <row r="6" spans="1:8" ht="18.75" customHeight="1" thickBot="1" x14ac:dyDescent="0.3">
      <c r="A6" s="21">
        <v>44200</v>
      </c>
      <c r="B6" s="1" t="s">
        <v>1</v>
      </c>
      <c r="F6"/>
    </row>
    <row r="7" spans="1:8" ht="18.75" customHeight="1" thickBot="1" x14ac:dyDescent="0.3">
      <c r="A7" s="21">
        <v>44205</v>
      </c>
      <c r="B7" s="6" t="s">
        <v>1</v>
      </c>
      <c r="F7"/>
    </row>
    <row r="8" spans="1:8" ht="18.75" customHeight="1" thickBot="1" x14ac:dyDescent="0.3">
      <c r="A8" s="21">
        <v>44206</v>
      </c>
      <c r="B8" s="8" t="s">
        <v>1</v>
      </c>
      <c r="F8"/>
    </row>
    <row r="9" spans="1:8" ht="18.75" customHeight="1" thickBot="1" x14ac:dyDescent="0.3">
      <c r="A9" s="21">
        <v>44212</v>
      </c>
      <c r="B9" s="8" t="s">
        <v>1</v>
      </c>
      <c r="F9"/>
    </row>
    <row r="10" spans="1:8" ht="18.75" customHeight="1" thickBot="1" x14ac:dyDescent="0.3">
      <c r="A10" s="21">
        <v>44218</v>
      </c>
      <c r="B10" s="1" t="s">
        <v>1</v>
      </c>
      <c r="F10"/>
    </row>
    <row r="11" spans="1:8" ht="18.75" customHeight="1" thickBot="1" x14ac:dyDescent="0.3">
      <c r="A11" s="21">
        <v>44219</v>
      </c>
      <c r="B11" s="1" t="s">
        <v>1</v>
      </c>
      <c r="F11"/>
    </row>
    <row r="12" spans="1:8" ht="18.75" customHeight="1" thickBot="1" x14ac:dyDescent="0.3">
      <c r="A12" s="21">
        <v>44220</v>
      </c>
      <c r="B12" s="1" t="s">
        <v>1</v>
      </c>
      <c r="F12"/>
    </row>
    <row r="13" spans="1:8" ht="18.75" customHeight="1" thickBot="1" x14ac:dyDescent="0.3">
      <c r="A13" s="21">
        <v>44224</v>
      </c>
      <c r="B13" s="5" t="s">
        <v>1</v>
      </c>
      <c r="F13"/>
    </row>
    <row r="14" spans="1:8" ht="18.75" customHeight="1" thickBot="1" x14ac:dyDescent="0.3">
      <c r="A14" s="21">
        <v>44230</v>
      </c>
      <c r="B14" s="3" t="s">
        <v>1</v>
      </c>
      <c r="F14"/>
    </row>
    <row r="15" spans="1:8" ht="18.75" customHeight="1" thickBot="1" x14ac:dyDescent="0.3">
      <c r="A15" s="21">
        <v>44234</v>
      </c>
      <c r="B15" s="10" t="s">
        <v>1</v>
      </c>
      <c r="F15"/>
    </row>
    <row r="16" spans="1:8" ht="18.75" customHeight="1" thickBot="1" x14ac:dyDescent="0.3">
      <c r="A16" s="21">
        <v>44236</v>
      </c>
      <c r="B16" s="4" t="s">
        <v>1</v>
      </c>
      <c r="F16"/>
    </row>
    <row r="17" spans="1:6" ht="18.75" customHeight="1" thickBot="1" x14ac:dyDescent="0.3">
      <c r="A17" s="21">
        <v>44241</v>
      </c>
      <c r="B17" s="11" t="s">
        <v>1</v>
      </c>
      <c r="F17"/>
    </row>
    <row r="18" spans="1:6" ht="18.75" customHeight="1" thickBot="1" x14ac:dyDescent="0.3">
      <c r="A18" s="21">
        <v>44242</v>
      </c>
      <c r="B18" s="11" t="s">
        <v>1</v>
      </c>
      <c r="F18"/>
    </row>
    <row r="19" spans="1:6" ht="18.75" customHeight="1" thickBot="1" x14ac:dyDescent="0.3">
      <c r="A19" s="21">
        <v>44248</v>
      </c>
      <c r="B19" s="12" t="s">
        <v>1</v>
      </c>
      <c r="F19"/>
    </row>
    <row r="20" spans="1:6" ht="18.75" customHeight="1" thickBot="1" x14ac:dyDescent="0.3">
      <c r="A20" s="21">
        <v>44254</v>
      </c>
      <c r="B20" s="8" t="s">
        <v>1</v>
      </c>
      <c r="F20"/>
    </row>
    <row r="21" spans="1:6" ht="18.75" customHeight="1" thickBot="1" x14ac:dyDescent="0.3">
      <c r="A21" s="21">
        <v>44260</v>
      </c>
      <c r="B21" s="8" t="s">
        <v>1</v>
      </c>
      <c r="F21"/>
    </row>
    <row r="22" spans="1:6" ht="18.75" customHeight="1" thickBot="1" x14ac:dyDescent="0.3">
      <c r="A22" s="21">
        <v>44261</v>
      </c>
      <c r="B22" s="13" t="s">
        <v>1</v>
      </c>
      <c r="F22"/>
    </row>
    <row r="23" spans="1:6" ht="18.75" customHeight="1" thickBot="1" x14ac:dyDescent="0.3">
      <c r="A23" s="21">
        <v>44262</v>
      </c>
      <c r="B23" s="13" t="s">
        <v>1</v>
      </c>
      <c r="F23"/>
    </row>
    <row r="24" spans="1:6" ht="18.75" customHeight="1" thickBot="1" x14ac:dyDescent="0.3">
      <c r="A24" s="21">
        <v>44266</v>
      </c>
      <c r="B24" s="13" t="s">
        <v>1</v>
      </c>
      <c r="F24"/>
    </row>
    <row r="25" spans="1:6" ht="18.75" customHeight="1" thickBot="1" x14ac:dyDescent="0.3">
      <c r="A25" s="21">
        <v>44272</v>
      </c>
      <c r="B25" s="5" t="s">
        <v>1</v>
      </c>
      <c r="F25"/>
    </row>
    <row r="26" spans="1:6" ht="18.75" customHeight="1" thickBot="1" x14ac:dyDescent="0.3">
      <c r="A26" s="21">
        <v>44276</v>
      </c>
      <c r="B26" s="3" t="s">
        <v>1</v>
      </c>
      <c r="F26"/>
    </row>
    <row r="27" spans="1:6" ht="18.75" customHeight="1" thickBot="1" x14ac:dyDescent="0.3">
      <c r="A27" s="21">
        <v>44278</v>
      </c>
      <c r="B27" s="1" t="s">
        <v>1</v>
      </c>
      <c r="F27"/>
    </row>
    <row r="28" spans="1:6" ht="18.75" customHeight="1" thickBot="1" x14ac:dyDescent="0.3">
      <c r="A28" s="21">
        <v>44283</v>
      </c>
      <c r="B28" s="1" t="s">
        <v>1</v>
      </c>
      <c r="F28"/>
    </row>
    <row r="29" spans="1:6" ht="18.75" customHeight="1" thickBot="1" x14ac:dyDescent="0.3">
      <c r="A29" s="21">
        <v>44284</v>
      </c>
      <c r="B29" s="9" t="s">
        <v>1</v>
      </c>
      <c r="F29"/>
    </row>
    <row r="30" spans="1:6" ht="18.75" customHeight="1" thickBot="1" x14ac:dyDescent="0.3">
      <c r="A30" s="21">
        <v>44289</v>
      </c>
      <c r="B30" s="6" t="s">
        <v>1</v>
      </c>
      <c r="F30"/>
    </row>
    <row r="31" spans="1:6" ht="18.75" customHeight="1" thickBot="1" x14ac:dyDescent="0.3">
      <c r="A31" s="21">
        <v>44290</v>
      </c>
      <c r="B31" s="8" t="s">
        <v>1</v>
      </c>
      <c r="F31"/>
    </row>
    <row r="32" spans="1:6" ht="18.75" customHeight="1" thickBot="1" x14ac:dyDescent="0.3">
      <c r="A32" s="21">
        <v>44296</v>
      </c>
      <c r="B32" s="8" t="s">
        <v>1</v>
      </c>
      <c r="F32"/>
    </row>
    <row r="33" spans="1:6" ht="18.75" customHeight="1" thickBot="1" x14ac:dyDescent="0.3">
      <c r="A33" s="21">
        <v>44302</v>
      </c>
      <c r="B33" s="1" t="s">
        <v>1</v>
      </c>
      <c r="F33"/>
    </row>
    <row r="34" spans="1:6" ht="18.75" customHeight="1" thickBot="1" x14ac:dyDescent="0.3">
      <c r="A34" s="21">
        <v>44303</v>
      </c>
      <c r="B34" s="1" t="s">
        <v>1</v>
      </c>
      <c r="F34"/>
    </row>
    <row r="35" spans="1:6" ht="18.75" customHeight="1" thickBot="1" x14ac:dyDescent="0.3">
      <c r="A35" s="21">
        <v>44304</v>
      </c>
      <c r="B35" s="1" t="s">
        <v>1</v>
      </c>
      <c r="F35"/>
    </row>
    <row r="36" spans="1:6" ht="18.75" customHeight="1" thickBot="1" x14ac:dyDescent="0.3">
      <c r="A36" s="21">
        <v>44308</v>
      </c>
      <c r="B36" s="1" t="s">
        <v>1</v>
      </c>
      <c r="F36"/>
    </row>
    <row r="37" spans="1:6" ht="18.75" customHeight="1" thickBot="1" x14ac:dyDescent="0.3">
      <c r="A37" s="21">
        <v>44314</v>
      </c>
      <c r="B37" s="3" t="s">
        <v>1</v>
      </c>
      <c r="F37"/>
    </row>
    <row r="38" spans="1:6" ht="18.75" customHeight="1" thickBot="1" x14ac:dyDescent="0.3">
      <c r="A38" s="21">
        <v>44318</v>
      </c>
      <c r="B38" s="1" t="s">
        <v>1</v>
      </c>
      <c r="F38"/>
    </row>
    <row r="39" spans="1:6" ht="18.75" customHeight="1" thickBot="1" x14ac:dyDescent="0.3">
      <c r="A39" s="21">
        <v>44320</v>
      </c>
      <c r="B39" s="14" t="s">
        <v>1</v>
      </c>
      <c r="F39"/>
    </row>
    <row r="40" spans="1:6" ht="18.75" customHeight="1" thickBot="1" x14ac:dyDescent="0.3">
      <c r="A40" s="21">
        <v>44325</v>
      </c>
      <c r="B40" s="2" t="s">
        <v>1</v>
      </c>
      <c r="F40"/>
    </row>
    <row r="41" spans="1:6" ht="18.75" customHeight="1" thickBot="1" x14ac:dyDescent="0.3">
      <c r="A41" s="21">
        <v>44326</v>
      </c>
      <c r="B41" s="2" t="s">
        <v>1</v>
      </c>
      <c r="F41"/>
    </row>
    <row r="42" spans="1:6" ht="18.75" customHeight="1" thickBot="1" x14ac:dyDescent="0.3">
      <c r="A42" s="21">
        <v>44332</v>
      </c>
      <c r="B42" s="6" t="s">
        <v>1</v>
      </c>
      <c r="F42"/>
    </row>
    <row r="43" spans="1:6" ht="18.75" customHeight="1" thickBot="1" x14ac:dyDescent="0.3">
      <c r="A43" s="21">
        <v>44338</v>
      </c>
      <c r="B43" s="8" t="s">
        <v>1</v>
      </c>
      <c r="F43"/>
    </row>
    <row r="44" spans="1:6" ht="18.75" customHeight="1" thickBot="1" x14ac:dyDescent="0.3">
      <c r="A44" s="21">
        <v>44344</v>
      </c>
      <c r="B44" s="8" t="s">
        <v>1</v>
      </c>
      <c r="F44"/>
    </row>
    <row r="45" spans="1:6" ht="18.75" customHeight="1" thickBot="1" x14ac:dyDescent="0.3">
      <c r="A45" s="21">
        <v>44345</v>
      </c>
      <c r="B45" s="1" t="s">
        <v>1</v>
      </c>
      <c r="F45"/>
    </row>
    <row r="46" spans="1:6" ht="18.75" customHeight="1" thickBot="1" x14ac:dyDescent="0.3">
      <c r="A46" s="21">
        <v>44346</v>
      </c>
      <c r="B46" s="2" t="s">
        <v>1</v>
      </c>
      <c r="F46"/>
    </row>
    <row r="47" spans="1:6" ht="18.75" customHeight="1" thickBot="1" x14ac:dyDescent="0.3">
      <c r="A47" s="21">
        <v>44350</v>
      </c>
      <c r="B47" s="1" t="s">
        <v>1</v>
      </c>
      <c r="F47"/>
    </row>
    <row r="48" spans="1:6" ht="18.75" customHeight="1" thickBot="1" x14ac:dyDescent="0.3">
      <c r="A48" s="21">
        <v>44356</v>
      </c>
      <c r="B48" s="2" t="s">
        <v>1</v>
      </c>
      <c r="F48"/>
    </row>
    <row r="49" spans="1:6" ht="18.75" customHeight="1" thickBot="1" x14ac:dyDescent="0.3">
      <c r="A49" s="21">
        <v>44360</v>
      </c>
      <c r="B49" s="15" t="s">
        <v>1</v>
      </c>
      <c r="F49"/>
    </row>
    <row r="50" spans="1:6" ht="18.75" customHeight="1" thickBot="1" x14ac:dyDescent="0.3">
      <c r="A50" s="21">
        <v>44362</v>
      </c>
      <c r="B50" s="2" t="s">
        <v>1</v>
      </c>
      <c r="F50"/>
    </row>
    <row r="51" spans="1:6" ht="18.75" customHeight="1" thickBot="1" x14ac:dyDescent="0.3">
      <c r="A51" s="21">
        <v>44368</v>
      </c>
      <c r="B51" s="1" t="s">
        <v>1</v>
      </c>
      <c r="F51"/>
    </row>
    <row r="52" spans="1:6" ht="18.75" customHeight="1" thickBot="1" x14ac:dyDescent="0.3">
      <c r="A52" s="21">
        <v>44374</v>
      </c>
      <c r="B52" s="1" t="s">
        <v>1</v>
      </c>
      <c r="F52"/>
    </row>
    <row r="53" spans="1:6" ht="18.75" customHeight="1" thickBot="1" x14ac:dyDescent="0.3">
      <c r="A53" s="21">
        <v>44380</v>
      </c>
      <c r="B53" s="6" t="s">
        <v>1</v>
      </c>
      <c r="F53"/>
    </row>
    <row r="54" spans="1:6" ht="18.75" customHeight="1" thickBot="1" x14ac:dyDescent="0.3">
      <c r="A54" s="21">
        <v>44386</v>
      </c>
      <c r="B54" s="8" t="s">
        <v>1</v>
      </c>
      <c r="F54"/>
    </row>
    <row r="55" spans="1:6" ht="18.75" customHeight="1" thickBot="1" x14ac:dyDescent="0.3">
      <c r="A55" s="21">
        <v>44387</v>
      </c>
      <c r="B55" s="8" t="s">
        <v>1</v>
      </c>
      <c r="F55"/>
    </row>
    <row r="56" spans="1:6" ht="18.75" customHeight="1" thickBot="1" x14ac:dyDescent="0.3">
      <c r="A56" s="21">
        <v>44388</v>
      </c>
      <c r="B56" s="1" t="s">
        <v>1</v>
      </c>
      <c r="F56"/>
    </row>
    <row r="57" spans="1:6" ht="18.75" customHeight="1" thickBot="1" x14ac:dyDescent="0.3">
      <c r="A57" s="21">
        <v>44392</v>
      </c>
      <c r="B57" s="9" t="s">
        <v>1</v>
      </c>
      <c r="F57"/>
    </row>
    <row r="58" spans="1:6" ht="18.75" customHeight="1" thickBot="1" x14ac:dyDescent="0.3">
      <c r="A58" s="21">
        <v>44398</v>
      </c>
      <c r="B58" s="1" t="s">
        <v>1</v>
      </c>
      <c r="F58"/>
    </row>
    <row r="59" spans="1:6" ht="18.75" customHeight="1" thickBot="1" x14ac:dyDescent="0.3">
      <c r="A59" s="21">
        <v>44402</v>
      </c>
      <c r="B59" s="1" t="s">
        <v>1</v>
      </c>
      <c r="F59"/>
    </row>
    <row r="60" spans="1:6" ht="18.75" customHeight="1" thickBot="1" x14ac:dyDescent="0.3">
      <c r="A60" s="21">
        <v>44404</v>
      </c>
      <c r="B60" s="1" t="s">
        <v>1</v>
      </c>
      <c r="F60"/>
    </row>
    <row r="61" spans="1:6" ht="18.75" customHeight="1" thickBot="1" x14ac:dyDescent="0.3">
      <c r="A61" s="21">
        <v>44410</v>
      </c>
      <c r="B61" s="5" t="s">
        <v>1</v>
      </c>
      <c r="F61"/>
    </row>
    <row r="62" spans="1:6" ht="18.75" customHeight="1" thickBot="1" x14ac:dyDescent="0.3">
      <c r="A62" s="21">
        <v>44416</v>
      </c>
      <c r="B62" s="1" t="s">
        <v>1</v>
      </c>
      <c r="F62"/>
    </row>
    <row r="63" spans="1:6" ht="18.75" customHeight="1" thickBot="1" x14ac:dyDescent="0.3">
      <c r="A63" s="21">
        <v>44422</v>
      </c>
      <c r="B63" s="6" t="s">
        <v>1</v>
      </c>
      <c r="F63"/>
    </row>
    <row r="64" spans="1:6" ht="18.75" customHeight="1" thickBot="1" x14ac:dyDescent="0.3">
      <c r="A64" s="21">
        <v>44428</v>
      </c>
      <c r="B64" s="8" t="s">
        <v>1</v>
      </c>
      <c r="F64"/>
    </row>
    <row r="65" spans="1:6" ht="18.75" customHeight="1" thickBot="1" x14ac:dyDescent="0.3">
      <c r="A65" s="21">
        <v>44429</v>
      </c>
      <c r="B65" s="8" t="s">
        <v>1</v>
      </c>
      <c r="F65"/>
    </row>
    <row r="66" spans="1:6" ht="18.75" customHeight="1" thickBot="1" x14ac:dyDescent="0.3">
      <c r="A66" s="21">
        <v>44430</v>
      </c>
      <c r="B66" s="2" t="s">
        <v>1</v>
      </c>
      <c r="F66"/>
    </row>
    <row r="67" spans="1:6" ht="18.75" customHeight="1" thickBot="1" x14ac:dyDescent="0.3">
      <c r="A67" s="21">
        <v>44434</v>
      </c>
      <c r="B67" s="1" t="s">
        <v>1</v>
      </c>
      <c r="F67"/>
    </row>
    <row r="68" spans="1:6" ht="18.75" customHeight="1" thickBot="1" x14ac:dyDescent="0.3">
      <c r="A68" s="25">
        <v>44440</v>
      </c>
      <c r="B68" s="1" t="s">
        <v>1</v>
      </c>
      <c r="F68"/>
    </row>
    <row r="69" spans="1:6" ht="18.75" customHeight="1" thickBot="1" x14ac:dyDescent="0.3">
      <c r="A69" s="21">
        <v>44444</v>
      </c>
      <c r="B69" s="5" t="s">
        <v>1</v>
      </c>
      <c r="F69"/>
    </row>
    <row r="70" spans="1:6" ht="18.75" customHeight="1" thickBot="1" x14ac:dyDescent="0.3">
      <c r="A70" s="21">
        <v>44446</v>
      </c>
      <c r="B70" s="10" t="s">
        <v>1</v>
      </c>
      <c r="F70"/>
    </row>
    <row r="71" spans="1:6" ht="18.75" customHeight="1" thickBot="1" x14ac:dyDescent="0.3">
      <c r="A71" s="21">
        <v>44452</v>
      </c>
      <c r="B71" s="11" t="s">
        <v>1</v>
      </c>
      <c r="F71"/>
    </row>
    <row r="72" spans="1:6" ht="18.75" customHeight="1" thickBot="1" x14ac:dyDescent="0.3">
      <c r="A72" s="21">
        <v>44458</v>
      </c>
      <c r="B72" s="11" t="s">
        <v>1</v>
      </c>
      <c r="F72"/>
    </row>
    <row r="73" spans="1:6" ht="18.75" customHeight="1" thickBot="1" x14ac:dyDescent="0.3">
      <c r="A73" s="21">
        <v>44464</v>
      </c>
      <c r="B73" s="12" t="s">
        <v>1</v>
      </c>
      <c r="F73"/>
    </row>
    <row r="74" spans="1:6" ht="18.75" customHeight="1" thickBot="1" x14ac:dyDescent="0.3">
      <c r="A74" s="25">
        <v>44470</v>
      </c>
      <c r="B74" s="8" t="s">
        <v>1</v>
      </c>
      <c r="F74"/>
    </row>
    <row r="75" spans="1:6" ht="18.75" customHeight="1" thickBot="1" x14ac:dyDescent="0.3">
      <c r="A75" s="21">
        <v>44471</v>
      </c>
      <c r="B75" s="8" t="s">
        <v>1</v>
      </c>
      <c r="F75"/>
    </row>
    <row r="76" spans="1:6" ht="18.75" customHeight="1" thickBot="1" x14ac:dyDescent="0.3">
      <c r="A76" s="21">
        <v>44472</v>
      </c>
      <c r="B76" s="13" t="s">
        <v>1</v>
      </c>
      <c r="F76"/>
    </row>
    <row r="77" spans="1:6" ht="18.75" customHeight="1" thickBot="1" x14ac:dyDescent="0.3">
      <c r="A77" s="21">
        <v>44476</v>
      </c>
      <c r="B77" s="16" t="s">
        <v>1</v>
      </c>
      <c r="F77"/>
    </row>
    <row r="78" spans="1:6" ht="18.75" customHeight="1" thickBot="1" x14ac:dyDescent="0.3">
      <c r="A78" s="25">
        <v>44482</v>
      </c>
      <c r="B78" s="13" t="s">
        <v>1</v>
      </c>
      <c r="F78"/>
    </row>
    <row r="79" spans="1:6" ht="18.75" customHeight="1" thickBot="1" x14ac:dyDescent="0.3">
      <c r="A79" s="21">
        <v>44486</v>
      </c>
      <c r="B79" s="1" t="s">
        <v>1</v>
      </c>
      <c r="F79"/>
    </row>
    <row r="80" spans="1:6" ht="18.75" customHeight="1" thickBot="1" x14ac:dyDescent="0.3">
      <c r="A80" s="21">
        <v>44488</v>
      </c>
      <c r="B80" s="1" t="s">
        <v>1</v>
      </c>
      <c r="F80"/>
    </row>
    <row r="81" spans="1:6" ht="18.75" customHeight="1" thickBot="1" x14ac:dyDescent="0.3">
      <c r="A81" s="21">
        <v>44493</v>
      </c>
      <c r="B81" s="1" t="s">
        <v>1</v>
      </c>
      <c r="F81"/>
    </row>
    <row r="82" spans="1:6" ht="18.75" customHeight="1" thickBot="1" x14ac:dyDescent="0.3">
      <c r="A82" s="21">
        <v>44494</v>
      </c>
      <c r="B82" s="5" t="s">
        <v>1</v>
      </c>
      <c r="F82"/>
    </row>
    <row r="83" spans="1:6" ht="18.75" customHeight="1" thickBot="1" x14ac:dyDescent="0.3">
      <c r="A83" s="21">
        <v>44500</v>
      </c>
      <c r="B83" s="8" t="s">
        <v>1</v>
      </c>
      <c r="F83"/>
    </row>
    <row r="84" spans="1:6" ht="18.75" customHeight="1" thickBot="1" x14ac:dyDescent="0.3">
      <c r="A84" s="21">
        <v>44506</v>
      </c>
      <c r="B84" s="8" t="s">
        <v>1</v>
      </c>
      <c r="F84"/>
    </row>
    <row r="85" spans="1:6" ht="18.75" customHeight="1" thickBot="1" x14ac:dyDescent="0.3">
      <c r="A85" s="21">
        <v>44512</v>
      </c>
      <c r="B85" s="8" t="s">
        <v>1</v>
      </c>
      <c r="F85"/>
    </row>
    <row r="86" spans="1:6" ht="18.75" customHeight="1" thickBot="1" x14ac:dyDescent="0.3">
      <c r="A86" s="21">
        <v>44513</v>
      </c>
      <c r="B86" s="1" t="s">
        <v>1</v>
      </c>
      <c r="F86"/>
    </row>
    <row r="87" spans="1:6" ht="18.75" customHeight="1" thickBot="1" x14ac:dyDescent="0.3">
      <c r="A87" s="21">
        <v>44514</v>
      </c>
      <c r="B87" s="1" t="s">
        <v>1</v>
      </c>
      <c r="F87"/>
    </row>
    <row r="88" spans="1:6" ht="18.75" customHeight="1" thickBot="1" x14ac:dyDescent="0.3">
      <c r="A88" s="21">
        <v>44518</v>
      </c>
      <c r="B88" s="1" t="s">
        <v>1</v>
      </c>
      <c r="F88"/>
    </row>
    <row r="89" spans="1:6" ht="18.75" customHeight="1" thickBot="1" x14ac:dyDescent="0.3">
      <c r="A89" s="25">
        <v>44524</v>
      </c>
      <c r="B89" s="1" t="s">
        <v>1</v>
      </c>
      <c r="F89"/>
    </row>
    <row r="90" spans="1:6" ht="18.75" customHeight="1" thickBot="1" x14ac:dyDescent="0.3">
      <c r="A90" s="21">
        <v>44528</v>
      </c>
      <c r="B90" s="3" t="s">
        <v>1</v>
      </c>
      <c r="F90"/>
    </row>
    <row r="91" spans="1:6" ht="18.75" customHeight="1" thickBot="1" x14ac:dyDescent="0.3">
      <c r="A91" s="26">
        <v>44530</v>
      </c>
      <c r="B91" s="1" t="s">
        <v>1</v>
      </c>
      <c r="F91"/>
    </row>
    <row r="92" spans="1:6" ht="18.75" customHeight="1" thickTop="1" thickBot="1" x14ac:dyDescent="0.3">
      <c r="A92" s="21">
        <v>44535</v>
      </c>
      <c r="B92" s="17" t="s">
        <v>1</v>
      </c>
      <c r="F92"/>
    </row>
    <row r="93" spans="1:6" ht="18.75" customHeight="1" thickBot="1" x14ac:dyDescent="0.3">
      <c r="A93" s="21">
        <v>44536</v>
      </c>
      <c r="B93" s="2" t="s">
        <v>1</v>
      </c>
      <c r="F93"/>
    </row>
    <row r="94" spans="1:6" ht="18.75" customHeight="1" thickBot="1" x14ac:dyDescent="0.3">
      <c r="A94" s="21">
        <v>44541</v>
      </c>
      <c r="B94" s="6" t="s">
        <v>1</v>
      </c>
      <c r="F94"/>
    </row>
    <row r="95" spans="1:6" ht="18.75" customHeight="1" thickBot="1" x14ac:dyDescent="0.3">
      <c r="A95" s="21">
        <v>44542</v>
      </c>
      <c r="B95" s="8" t="s">
        <v>1</v>
      </c>
      <c r="F95"/>
    </row>
    <row r="96" spans="1:6" ht="18.75" customHeight="1" thickBot="1" x14ac:dyDescent="0.3">
      <c r="A96" s="21">
        <v>44548</v>
      </c>
      <c r="B96" s="8" t="s">
        <v>1</v>
      </c>
      <c r="F96"/>
    </row>
    <row r="97" spans="1:6" ht="18.75" customHeight="1" thickBot="1" x14ac:dyDescent="0.3">
      <c r="A97" s="21">
        <v>44554</v>
      </c>
      <c r="B97" s="1" t="s">
        <v>1</v>
      </c>
      <c r="F97"/>
    </row>
    <row r="98" spans="1:6" ht="18.75" customHeight="1" thickBot="1" x14ac:dyDescent="0.3">
      <c r="A98" s="21">
        <v>44555</v>
      </c>
      <c r="B98" s="2" t="s">
        <v>1</v>
      </c>
      <c r="F98"/>
    </row>
    <row r="99" spans="1:6" ht="18.75" customHeight="1" thickBot="1" x14ac:dyDescent="0.3">
      <c r="A99" s="21">
        <v>44556</v>
      </c>
      <c r="B99" s="1" t="s">
        <v>1</v>
      </c>
      <c r="F99"/>
    </row>
    <row r="100" spans="1:6" ht="18.75" customHeight="1" thickBot="1" x14ac:dyDescent="0.3">
      <c r="A100" s="21">
        <v>44560</v>
      </c>
      <c r="B100" s="18" t="s">
        <v>1</v>
      </c>
      <c r="F100"/>
    </row>
    <row r="101" spans="1:6" ht="18.75" customHeight="1" thickBot="1" x14ac:dyDescent="0.3">
      <c r="A101" s="25">
        <v>44566</v>
      </c>
      <c r="B101" s="15" t="s">
        <v>1</v>
      </c>
      <c r="F101"/>
    </row>
    <row r="102" spans="1:6" ht="18.75" customHeight="1" thickBot="1" x14ac:dyDescent="0.3">
      <c r="A102" s="21">
        <v>44570</v>
      </c>
      <c r="B102" s="2" t="s">
        <v>1</v>
      </c>
      <c r="F102"/>
    </row>
    <row r="103" spans="1:6" ht="18.75" customHeight="1" thickBot="1" x14ac:dyDescent="0.3">
      <c r="A103" s="21">
        <v>44572</v>
      </c>
      <c r="B103" s="4" t="s">
        <v>1</v>
      </c>
      <c r="F103"/>
    </row>
    <row r="104" spans="1:6" ht="18.75" customHeight="1" thickBot="1" x14ac:dyDescent="0.3">
      <c r="A104" s="21">
        <v>44577</v>
      </c>
      <c r="B104" s="1" t="s">
        <v>1</v>
      </c>
      <c r="F104"/>
    </row>
    <row r="105" spans="1:6" ht="18.75" customHeight="1" thickBot="1" x14ac:dyDescent="0.3">
      <c r="A105" s="21">
        <v>44578</v>
      </c>
      <c r="B105" s="1" t="s">
        <v>1</v>
      </c>
      <c r="F105"/>
    </row>
    <row r="106" spans="1:6" ht="18.75" customHeight="1" thickBot="1" x14ac:dyDescent="0.3">
      <c r="A106" s="21">
        <v>44584</v>
      </c>
      <c r="B106" s="6" t="s">
        <v>1</v>
      </c>
      <c r="F106"/>
    </row>
    <row r="107" spans="1:6" ht="18.75" customHeight="1" thickBot="1" x14ac:dyDescent="0.3">
      <c r="A107" s="21">
        <v>44590</v>
      </c>
      <c r="B107" s="8" t="s">
        <v>1</v>
      </c>
      <c r="F107"/>
    </row>
    <row r="108" spans="1:6" ht="18.75" customHeight="1" thickBot="1" x14ac:dyDescent="0.3">
      <c r="A108" s="21">
        <v>44596</v>
      </c>
      <c r="B108" s="8" t="s">
        <v>1</v>
      </c>
      <c r="F108"/>
    </row>
    <row r="109" spans="1:6" ht="18.75" customHeight="1" thickBot="1" x14ac:dyDescent="0.3">
      <c r="A109" s="21">
        <v>44597</v>
      </c>
      <c r="B109" s="1" t="s">
        <v>1</v>
      </c>
      <c r="F109"/>
    </row>
    <row r="110" spans="1:6" ht="18.75" customHeight="1" thickBot="1" x14ac:dyDescent="0.3">
      <c r="A110" s="21">
        <v>44598</v>
      </c>
      <c r="B110" s="5" t="s">
        <v>1</v>
      </c>
      <c r="F110"/>
    </row>
    <row r="111" spans="1:6" ht="18.75" customHeight="1" thickBot="1" x14ac:dyDescent="0.3">
      <c r="A111" s="21">
        <v>44602</v>
      </c>
      <c r="B111" s="1" t="s">
        <v>1</v>
      </c>
      <c r="F111"/>
    </row>
    <row r="112" spans="1:6" ht="18.75" customHeight="1" thickBot="1" x14ac:dyDescent="0.3">
      <c r="A112" s="25">
        <v>44608</v>
      </c>
      <c r="B112" s="5" t="s">
        <v>1</v>
      </c>
      <c r="F112"/>
    </row>
    <row r="113" spans="1:6" ht="18.75" customHeight="1" thickBot="1" x14ac:dyDescent="0.3">
      <c r="A113" s="21">
        <v>44612</v>
      </c>
      <c r="B113" s="3" t="s">
        <v>1</v>
      </c>
      <c r="F113"/>
    </row>
    <row r="114" spans="1:6" ht="18.75" customHeight="1" thickBot="1" x14ac:dyDescent="0.3">
      <c r="A114" s="21">
        <v>44614</v>
      </c>
      <c r="B114" s="5" t="s">
        <v>1</v>
      </c>
      <c r="F114"/>
    </row>
    <row r="115" spans="1:6" ht="18.75" customHeight="1" thickBot="1" x14ac:dyDescent="0.3">
      <c r="A115" s="21">
        <v>44619</v>
      </c>
      <c r="B115" s="5" t="s">
        <v>1</v>
      </c>
      <c r="F115"/>
    </row>
    <row r="116" spans="1:6" ht="18.75" customHeight="1" thickBot="1" x14ac:dyDescent="0.3">
      <c r="A116" s="24">
        <v>44620</v>
      </c>
      <c r="B116" s="1" t="s">
        <v>1</v>
      </c>
      <c r="F116"/>
    </row>
    <row r="117" spans="1:6" ht="18.75" customHeight="1" thickBot="1" x14ac:dyDescent="0.3">
      <c r="A117" s="21">
        <v>44625</v>
      </c>
      <c r="B117" s="6" t="s">
        <v>1</v>
      </c>
      <c r="F117"/>
    </row>
    <row r="118" spans="1:6" ht="18.75" customHeight="1" thickBot="1" x14ac:dyDescent="0.3">
      <c r="A118" s="21">
        <v>44626</v>
      </c>
      <c r="B118" s="8" t="s">
        <v>1</v>
      </c>
      <c r="F118"/>
    </row>
    <row r="119" spans="1:6" ht="18.75" customHeight="1" thickBot="1" x14ac:dyDescent="0.3">
      <c r="A119" s="21">
        <v>44632</v>
      </c>
      <c r="B119" s="8" t="s">
        <v>1</v>
      </c>
      <c r="F119"/>
    </row>
    <row r="120" spans="1:6" ht="18.75" customHeight="1" thickBot="1" x14ac:dyDescent="0.3">
      <c r="A120" s="21">
        <v>44638</v>
      </c>
      <c r="B120" s="1" t="s">
        <v>1</v>
      </c>
      <c r="F120"/>
    </row>
    <row r="121" spans="1:6" ht="18.75" customHeight="1" thickBot="1" x14ac:dyDescent="0.3">
      <c r="A121" s="21">
        <v>44639</v>
      </c>
      <c r="B121" s="19" t="s">
        <v>1</v>
      </c>
      <c r="F121"/>
    </row>
    <row r="122" spans="1:6" ht="18.75" customHeight="1" thickBot="1" x14ac:dyDescent="0.3">
      <c r="A122" s="21">
        <v>44640</v>
      </c>
      <c r="B122" s="1" t="s">
        <v>1</v>
      </c>
      <c r="F122"/>
    </row>
    <row r="123" spans="1:6" ht="18.75" customHeight="1" thickBot="1" x14ac:dyDescent="0.3">
      <c r="A123" s="21">
        <v>44644</v>
      </c>
      <c r="B123" s="5" t="s">
        <v>1</v>
      </c>
      <c r="F123"/>
    </row>
    <row r="124" spans="1:6" ht="18.75" customHeight="1" thickBot="1" x14ac:dyDescent="0.3">
      <c r="A124" s="25">
        <v>44650</v>
      </c>
      <c r="B124" s="3" t="s">
        <v>1</v>
      </c>
      <c r="F124"/>
    </row>
    <row r="125" spans="1:6" ht="18.75" customHeight="1" thickBot="1" x14ac:dyDescent="0.3">
      <c r="A125" s="21">
        <v>44654</v>
      </c>
      <c r="B125" s="20" t="s">
        <v>1</v>
      </c>
      <c r="F125"/>
    </row>
    <row r="126" spans="1:6" ht="18.75" customHeight="1" thickBot="1" x14ac:dyDescent="0.3">
      <c r="A126" s="21">
        <v>44656</v>
      </c>
      <c r="B126" s="4" t="s">
        <v>1</v>
      </c>
      <c r="F126"/>
    </row>
    <row r="127" spans="1:6" ht="18.75" customHeight="1" thickBot="1" x14ac:dyDescent="0.3">
      <c r="A127" s="25">
        <v>44657</v>
      </c>
      <c r="B127" s="11" t="s">
        <v>1</v>
      </c>
      <c r="F127"/>
    </row>
    <row r="128" spans="1:6" ht="18.75" customHeight="1" thickBot="1" x14ac:dyDescent="0.3">
      <c r="A128" s="21">
        <v>44658</v>
      </c>
      <c r="B128" s="11" t="s">
        <v>1</v>
      </c>
      <c r="F128"/>
    </row>
    <row r="129" spans="1:6" ht="18.75" customHeight="1" thickBot="1" x14ac:dyDescent="0.3">
      <c r="A129" s="21">
        <v>44659</v>
      </c>
      <c r="B129" s="12" t="s">
        <v>1</v>
      </c>
      <c r="F129"/>
    </row>
    <row r="130" spans="1:6" ht="18.75" customHeight="1" thickBot="1" x14ac:dyDescent="0.3">
      <c r="A130" s="21">
        <v>44660</v>
      </c>
      <c r="B130" s="7" t="s">
        <v>1</v>
      </c>
      <c r="F130"/>
    </row>
    <row r="131" spans="1:6" ht="18.75" customHeight="1" thickBot="1" x14ac:dyDescent="0.3">
      <c r="A131" s="21">
        <v>44661</v>
      </c>
      <c r="B131" s="8" t="s">
        <v>1</v>
      </c>
      <c r="F131"/>
    </row>
    <row r="132" spans="1:6" ht="18.75" customHeight="1" thickBot="1" x14ac:dyDescent="0.3">
      <c r="A132" s="21">
        <v>44662</v>
      </c>
      <c r="B132" s="13" t="s">
        <v>1</v>
      </c>
      <c r="F132"/>
    </row>
    <row r="133" spans="1:6" ht="18.75" customHeight="1" thickBot="1" x14ac:dyDescent="0.3">
      <c r="A133" s="21">
        <v>44668</v>
      </c>
      <c r="B133" s="13" t="s">
        <v>1</v>
      </c>
      <c r="F133"/>
    </row>
    <row r="134" spans="1:6" ht="18.75" customHeight="1" thickBot="1" x14ac:dyDescent="0.3">
      <c r="A134" s="21">
        <v>44674</v>
      </c>
      <c r="B134" s="13" t="s">
        <v>1</v>
      </c>
      <c r="F134"/>
    </row>
    <row r="135" spans="1:6" ht="18.75" customHeight="1" thickBot="1" x14ac:dyDescent="0.3">
      <c r="A135" s="21">
        <v>44680</v>
      </c>
      <c r="B135" s="5" t="s">
        <v>1</v>
      </c>
      <c r="F135"/>
    </row>
    <row r="136" spans="1:6" ht="18.75" customHeight="1" thickBot="1" x14ac:dyDescent="0.3">
      <c r="A136" s="24">
        <v>44681</v>
      </c>
      <c r="B136" s="5" t="s">
        <v>1</v>
      </c>
      <c r="F136"/>
    </row>
    <row r="137" spans="1:6" ht="18.75" customHeight="1" thickBot="1" x14ac:dyDescent="0.3">
      <c r="A137" s="25">
        <v>44682</v>
      </c>
      <c r="B137" s="5" t="s">
        <v>1</v>
      </c>
      <c r="F137"/>
    </row>
    <row r="138" spans="1:6" ht="18.75" customHeight="1" thickBot="1" x14ac:dyDescent="0.3">
      <c r="A138" s="21">
        <v>44686</v>
      </c>
      <c r="B138" s="5" t="s">
        <v>1</v>
      </c>
      <c r="F138"/>
    </row>
    <row r="139" spans="1:6" ht="18.75" customHeight="1" thickBot="1" x14ac:dyDescent="0.3">
      <c r="A139" s="25">
        <v>44692</v>
      </c>
      <c r="B139" s="5" t="s">
        <v>1</v>
      </c>
      <c r="F139"/>
    </row>
    <row r="140" spans="1:6" ht="18.75" customHeight="1" thickBot="1" x14ac:dyDescent="0.3">
      <c r="A140" s="21">
        <v>44696</v>
      </c>
      <c r="B140" s="3" t="s">
        <v>1</v>
      </c>
      <c r="F140"/>
    </row>
    <row r="141" spans="1:6" ht="18.75" customHeight="1" thickBot="1" x14ac:dyDescent="0.3">
      <c r="A141" s="21">
        <v>44698</v>
      </c>
      <c r="B141" s="1" t="s">
        <v>1</v>
      </c>
      <c r="F141"/>
    </row>
    <row r="142" spans="1:6" ht="18.75" customHeight="1" thickBot="1" x14ac:dyDescent="0.3">
      <c r="A142" s="21">
        <v>44703</v>
      </c>
      <c r="B142" s="1" t="s">
        <v>1</v>
      </c>
      <c r="F142"/>
    </row>
    <row r="143" spans="1:6" ht="18.75" customHeight="1" thickBot="1" x14ac:dyDescent="0.3">
      <c r="A143" s="21">
        <v>44704</v>
      </c>
      <c r="B143" s="9" t="s">
        <v>1</v>
      </c>
      <c r="F143"/>
    </row>
    <row r="144" spans="1:6" ht="18.75" customHeight="1" thickBot="1" x14ac:dyDescent="0.3">
      <c r="A144" s="21">
        <v>44709</v>
      </c>
      <c r="B144" s="4" t="s">
        <v>1</v>
      </c>
      <c r="F144"/>
    </row>
    <row r="145" spans="1:6" ht="18.75" customHeight="1" thickBot="1" x14ac:dyDescent="0.3">
      <c r="A145" s="21">
        <v>44710</v>
      </c>
      <c r="B145" s="9" t="s">
        <v>1</v>
      </c>
      <c r="F145"/>
    </row>
    <row r="146" spans="1:6" ht="18.75" thickBot="1" x14ac:dyDescent="0.3">
      <c r="A146" s="21">
        <v>44716</v>
      </c>
      <c r="B146" s="2" t="s">
        <v>1</v>
      </c>
    </row>
    <row r="147" spans="1:6" ht="18.75" thickBot="1" x14ac:dyDescent="0.3">
      <c r="A147" s="21">
        <v>44722</v>
      </c>
      <c r="B147" s="6" t="s">
        <v>1</v>
      </c>
    </row>
    <row r="148" spans="1:6" ht="18.75" thickBot="1" x14ac:dyDescent="0.3">
      <c r="A148" s="21">
        <v>44723</v>
      </c>
      <c r="B148" s="8" t="s">
        <v>1</v>
      </c>
    </row>
    <row r="149" spans="1:6" ht="18.75" thickBot="1" x14ac:dyDescent="0.3">
      <c r="A149" s="21">
        <v>44724</v>
      </c>
      <c r="B149" s="8" t="s">
        <v>1</v>
      </c>
    </row>
    <row r="150" spans="1:6" ht="18.75" thickBot="1" x14ac:dyDescent="0.3">
      <c r="A150" s="21">
        <v>44728</v>
      </c>
      <c r="B150" s="5" t="s">
        <v>1</v>
      </c>
    </row>
    <row r="151" spans="1:6" ht="18.75" thickBot="1" x14ac:dyDescent="0.3">
      <c r="A151" s="25">
        <v>44734</v>
      </c>
      <c r="B151" s="2" t="s">
        <v>1</v>
      </c>
    </row>
    <row r="152" spans="1:6" ht="18.75" thickBot="1" x14ac:dyDescent="0.3">
      <c r="A152" s="21">
        <v>44738</v>
      </c>
      <c r="B152" s="33" t="s">
        <v>1</v>
      </c>
    </row>
    <row r="153" spans="1:6" ht="18.75" thickBot="1" x14ac:dyDescent="0.3">
      <c r="A153" s="21">
        <v>44740</v>
      </c>
      <c r="B153" s="2" t="s">
        <v>1</v>
      </c>
    </row>
    <row r="154" spans="1:6" ht="18.75" thickBot="1" x14ac:dyDescent="0.3">
      <c r="A154" s="21">
        <v>44746</v>
      </c>
      <c r="B154" s="33" t="s">
        <v>1</v>
      </c>
    </row>
    <row r="155" spans="1:6" ht="18.75" thickBot="1" x14ac:dyDescent="0.3">
      <c r="A155" s="21">
        <v>44752</v>
      </c>
      <c r="B155" s="33" t="s">
        <v>1</v>
      </c>
    </row>
    <row r="156" spans="1:6" ht="18.75" thickBot="1" x14ac:dyDescent="0.3">
      <c r="A156" s="21">
        <v>44758</v>
      </c>
      <c r="B156" s="5" t="s">
        <v>1</v>
      </c>
    </row>
    <row r="157" spans="1:6" ht="18.75" thickBot="1" x14ac:dyDescent="0.3">
      <c r="A157" s="21">
        <v>44764</v>
      </c>
      <c r="B157" s="6" t="s">
        <v>1</v>
      </c>
    </row>
    <row r="158" spans="1:6" ht="18.75" thickBot="1" x14ac:dyDescent="0.3">
      <c r="A158" s="21">
        <v>44765</v>
      </c>
      <c r="B158" s="8" t="s">
        <v>1</v>
      </c>
    </row>
    <row r="159" spans="1:6" ht="18.75" thickBot="1" x14ac:dyDescent="0.3">
      <c r="A159" s="21">
        <v>44766</v>
      </c>
      <c r="B159" s="8" t="s">
        <v>1</v>
      </c>
    </row>
    <row r="160" spans="1:6" ht="18.75" thickBot="1" x14ac:dyDescent="0.3">
      <c r="A160" s="21">
        <v>44770</v>
      </c>
      <c r="B160" s="5" t="s">
        <v>1</v>
      </c>
    </row>
    <row r="161" spans="1:2" ht="18.75" thickBot="1" x14ac:dyDescent="0.3">
      <c r="A161" s="25">
        <v>44776</v>
      </c>
      <c r="B161" s="33" t="s">
        <v>1</v>
      </c>
    </row>
    <row r="162" spans="1:2" ht="18.75" thickBot="1" x14ac:dyDescent="0.3">
      <c r="A162" s="21">
        <v>44780</v>
      </c>
      <c r="B162" s="19" t="s">
        <v>1</v>
      </c>
    </row>
    <row r="163" spans="1:2" ht="18.75" thickBot="1" x14ac:dyDescent="0.3">
      <c r="A163" s="21">
        <v>44782</v>
      </c>
      <c r="B163" s="2" t="s">
        <v>1</v>
      </c>
    </row>
    <row r="164" spans="1:2" ht="18.75" thickBot="1" x14ac:dyDescent="0.3">
      <c r="A164" s="21">
        <v>44788</v>
      </c>
      <c r="B164" s="33" t="s">
        <v>1</v>
      </c>
    </row>
    <row r="165" spans="1:2" ht="18.75" thickBot="1" x14ac:dyDescent="0.3">
      <c r="A165" s="21">
        <v>44794</v>
      </c>
      <c r="B165" s="34" t="s">
        <v>1</v>
      </c>
    </row>
    <row r="166" spans="1:2" ht="18.75" thickBot="1" x14ac:dyDescent="0.3">
      <c r="A166" s="21">
        <v>44800</v>
      </c>
      <c r="B166" s="33" t="s">
        <v>1</v>
      </c>
    </row>
  </sheetData>
  <conditionalFormatting sqref="B29">
    <cfRule type="colorScale" priority="144">
      <colorScale>
        <cfvo type="min"/>
        <cfvo type="max"/>
        <color theme="0"/>
        <color theme="0"/>
      </colorScale>
    </cfRule>
    <cfRule type="colorScale" priority="145">
      <colorScale>
        <cfvo type="min"/>
        <cfvo type="max"/>
        <color rgb="FF00B050"/>
        <color rgb="FF00B050"/>
      </colorScale>
    </cfRule>
  </conditionalFormatting>
  <conditionalFormatting sqref="B29">
    <cfRule type="colorScale" priority="142">
      <colorScale>
        <cfvo type="min"/>
        <cfvo type="max"/>
        <color theme="0"/>
        <color theme="0"/>
      </colorScale>
    </cfRule>
    <cfRule type="colorScale" priority="143">
      <colorScale>
        <cfvo type="min"/>
        <cfvo type="max"/>
        <color rgb="FF00B050"/>
        <color rgb="FF00B050"/>
      </colorScale>
    </cfRule>
  </conditionalFormatting>
  <conditionalFormatting sqref="B39">
    <cfRule type="colorScale" priority="141">
      <colorScale>
        <cfvo type="min"/>
        <cfvo type="max"/>
        <color theme="0"/>
        <color theme="0"/>
      </colorScale>
    </cfRule>
  </conditionalFormatting>
  <conditionalFormatting sqref="B45">
    <cfRule type="colorScale" priority="140">
      <colorScale>
        <cfvo type="min"/>
        <cfvo type="max"/>
        <color theme="0"/>
        <color theme="0"/>
      </colorScale>
    </cfRule>
  </conditionalFormatting>
  <conditionalFormatting sqref="B46">
    <cfRule type="colorScale" priority="139">
      <colorScale>
        <cfvo type="min"/>
        <cfvo type="max"/>
        <color theme="0"/>
        <color theme="0"/>
      </colorScale>
    </cfRule>
  </conditionalFormatting>
  <conditionalFormatting sqref="B47">
    <cfRule type="colorScale" priority="138">
      <colorScale>
        <cfvo type="min"/>
        <cfvo type="max"/>
        <color theme="0"/>
        <color theme="0"/>
      </colorScale>
    </cfRule>
  </conditionalFormatting>
  <conditionalFormatting sqref="B48">
    <cfRule type="colorScale" priority="137">
      <colorScale>
        <cfvo type="min"/>
        <cfvo type="max"/>
        <color theme="0"/>
        <color theme="0"/>
      </colorScale>
    </cfRule>
  </conditionalFormatting>
  <conditionalFormatting sqref="B50">
    <cfRule type="colorScale" priority="136">
      <colorScale>
        <cfvo type="min"/>
        <cfvo type="max"/>
        <color theme="0"/>
        <color theme="0"/>
      </colorScale>
    </cfRule>
  </conditionalFormatting>
  <conditionalFormatting sqref="B51">
    <cfRule type="colorScale" priority="135">
      <colorScale>
        <cfvo type="min"/>
        <cfvo type="max"/>
        <color theme="0"/>
        <color theme="0"/>
      </colorScale>
    </cfRule>
  </conditionalFormatting>
  <conditionalFormatting sqref="B82">
    <cfRule type="colorScale" priority="119">
      <colorScale>
        <cfvo type="min"/>
        <cfvo type="max"/>
        <color theme="0"/>
        <color theme="0"/>
      </colorScale>
    </cfRule>
    <cfRule type="colorScale" priority="120">
      <colorScale>
        <cfvo type="min"/>
        <cfvo type="max"/>
        <color rgb="FF00B050"/>
        <color rgb="FF00B050"/>
      </colorScale>
    </cfRule>
  </conditionalFormatting>
  <conditionalFormatting sqref="B82">
    <cfRule type="colorScale" priority="115">
      <colorScale>
        <cfvo type="min"/>
        <cfvo type="max"/>
        <color theme="0"/>
        <color theme="0"/>
      </colorScale>
    </cfRule>
    <cfRule type="colorScale" priority="116">
      <colorScale>
        <cfvo type="min"/>
        <cfvo type="max"/>
        <color rgb="FF00B050"/>
        <color rgb="FF00B050"/>
      </colorScale>
    </cfRule>
  </conditionalFormatting>
  <conditionalFormatting sqref="B97">
    <cfRule type="colorScale" priority="111">
      <colorScale>
        <cfvo type="min"/>
        <cfvo type="max"/>
        <color theme="0"/>
        <color theme="0"/>
      </colorScale>
    </cfRule>
  </conditionalFormatting>
  <conditionalFormatting sqref="B98">
    <cfRule type="colorScale" priority="110">
      <colorScale>
        <cfvo type="min"/>
        <cfvo type="max"/>
        <color theme="0"/>
        <color theme="0"/>
      </colorScale>
    </cfRule>
  </conditionalFormatting>
  <conditionalFormatting sqref="B99">
    <cfRule type="colorScale" priority="104">
      <colorScale>
        <cfvo type="min"/>
        <cfvo type="max"/>
        <color theme="0"/>
        <color theme="0"/>
      </colorScale>
    </cfRule>
  </conditionalFormatting>
  <conditionalFormatting sqref="B100">
    <cfRule type="colorScale" priority="103">
      <colorScale>
        <cfvo type="min"/>
        <cfvo type="max"/>
        <color theme="0"/>
        <color theme="0"/>
      </colorScale>
    </cfRule>
  </conditionalFormatting>
  <conditionalFormatting sqref="B102">
    <cfRule type="colorScale" priority="102">
      <colorScale>
        <cfvo type="min"/>
        <cfvo type="max"/>
        <color theme="0"/>
        <color theme="0"/>
      </colorScale>
    </cfRule>
  </conditionalFormatting>
  <conditionalFormatting sqref="B103">
    <cfRule type="colorScale" priority="101">
      <colorScale>
        <cfvo type="min"/>
        <cfvo type="max"/>
        <color theme="0"/>
        <color theme="0"/>
      </colorScale>
    </cfRule>
  </conditionalFormatting>
  <conditionalFormatting sqref="B104">
    <cfRule type="colorScale" priority="100">
      <colorScale>
        <cfvo type="min"/>
        <cfvo type="max"/>
        <color theme="0"/>
        <color theme="0"/>
      </colorScale>
    </cfRule>
  </conditionalFormatting>
  <conditionalFormatting sqref="B143">
    <cfRule type="colorScale" priority="79">
      <colorScale>
        <cfvo type="min"/>
        <cfvo type="max"/>
        <color theme="0"/>
        <color theme="0"/>
      </colorScale>
    </cfRule>
    <cfRule type="colorScale" priority="80">
      <colorScale>
        <cfvo type="min"/>
        <cfvo type="max"/>
        <color rgb="FF00B050"/>
        <color rgb="FF00B050"/>
      </colorScale>
    </cfRule>
  </conditionalFormatting>
  <conditionalFormatting sqref="B143">
    <cfRule type="colorScale" priority="75">
      <colorScale>
        <cfvo type="min"/>
        <cfvo type="max"/>
        <color theme="0"/>
        <color theme="0"/>
      </colorScale>
    </cfRule>
    <cfRule type="colorScale" priority="76">
      <colorScale>
        <cfvo type="min"/>
        <cfvo type="max"/>
        <color rgb="FF00B050"/>
        <color rgb="FF00B050"/>
      </colorScale>
    </cfRule>
  </conditionalFormatting>
  <conditionalFormatting sqref="B35:B36">
    <cfRule type="colorScale" priority="152">
      <colorScale>
        <cfvo type="min"/>
        <cfvo type="max"/>
        <color theme="0"/>
        <color theme="0"/>
      </colorScale>
    </cfRule>
  </conditionalFormatting>
  <conditionalFormatting sqref="B39:B40">
    <cfRule type="colorScale" priority="153">
      <colorScale>
        <cfvo type="min"/>
        <cfvo type="max"/>
        <color theme="0"/>
        <color theme="0"/>
      </colorScale>
    </cfRule>
  </conditionalFormatting>
  <conditionalFormatting sqref="B39:B41 B33 B29">
    <cfRule type="colorScale" priority="154">
      <colorScale>
        <cfvo type="min"/>
        <cfvo type="max"/>
        <color theme="0"/>
        <color theme="0"/>
      </colorScale>
    </cfRule>
  </conditionalFormatting>
  <conditionalFormatting sqref="B39:B41 B29 B33">
    <cfRule type="colorScale" priority="155">
      <colorScale>
        <cfvo type="min"/>
        <cfvo type="max"/>
        <color theme="0"/>
        <color theme="0"/>
      </colorScale>
    </cfRule>
  </conditionalFormatting>
  <conditionalFormatting sqref="B45:B46">
    <cfRule type="colorScale" priority="156">
      <colorScale>
        <cfvo type="min"/>
        <cfvo type="max"/>
        <color theme="0"/>
        <color theme="0"/>
      </colorScale>
    </cfRule>
  </conditionalFormatting>
  <conditionalFormatting sqref="B47:B48 B50">
    <cfRule type="colorScale" priority="157">
      <colorScale>
        <cfvo type="min"/>
        <cfvo type="max"/>
        <color theme="0"/>
        <color theme="0"/>
      </colorScale>
    </cfRule>
  </conditionalFormatting>
  <conditionalFormatting sqref="B59:B81">
    <cfRule type="colorScale" priority="584">
      <colorScale>
        <cfvo type="min"/>
        <cfvo type="max"/>
        <color theme="3" tint="0.39997558519241921"/>
        <color theme="3" tint="0.39997558519241921"/>
      </colorScale>
    </cfRule>
  </conditionalFormatting>
  <conditionalFormatting sqref="B88:B89">
    <cfRule type="colorScale" priority="626">
      <colorScale>
        <cfvo type="min"/>
        <cfvo type="max"/>
        <color theme="0"/>
        <color theme="0"/>
      </colorScale>
    </cfRule>
  </conditionalFormatting>
  <conditionalFormatting sqref="B92:B93 B82 B86">
    <cfRule type="colorScale" priority="639">
      <colorScale>
        <cfvo type="min"/>
        <cfvo type="max"/>
        <color theme="0"/>
        <color theme="0"/>
      </colorScale>
    </cfRule>
  </conditionalFormatting>
  <conditionalFormatting sqref="B99:B100 B102">
    <cfRule type="colorScale" priority="652">
      <colorScale>
        <cfvo type="min"/>
        <cfvo type="max"/>
        <color theme="0"/>
        <color theme="0"/>
      </colorScale>
    </cfRule>
  </conditionalFormatting>
  <conditionalFormatting sqref="B97:B98">
    <cfRule type="colorScale" priority="662">
      <colorScale>
        <cfvo type="min"/>
        <cfvo type="max"/>
        <color theme="0"/>
        <color theme="0"/>
      </colorScale>
    </cfRule>
  </conditionalFormatting>
  <conditionalFormatting sqref="B143">
    <cfRule type="colorScale" priority="752">
      <colorScale>
        <cfvo type="min"/>
        <cfvo type="max"/>
        <color theme="0"/>
        <color theme="0"/>
      </colorScale>
    </cfRule>
  </conditionalFormatting>
  <conditionalFormatting sqref="B143">
    <cfRule type="colorScale" priority="753">
      <colorScale>
        <cfvo type="min"/>
        <cfvo type="max"/>
        <color theme="0"/>
        <color theme="0"/>
      </colorScale>
    </cfRule>
  </conditionalFormatting>
  <conditionalFormatting sqref="B145">
    <cfRule type="colorScale" priority="40">
      <colorScale>
        <cfvo type="min"/>
        <cfvo type="max"/>
        <color theme="0"/>
        <color theme="0"/>
      </colorScale>
    </cfRule>
    <cfRule type="colorScale" priority="41">
      <colorScale>
        <cfvo type="min"/>
        <cfvo type="max"/>
        <color rgb="FF00B050"/>
        <color rgb="FF00B050"/>
      </colorScale>
    </cfRule>
  </conditionalFormatting>
  <conditionalFormatting sqref="B145">
    <cfRule type="colorScale" priority="38">
      <colorScale>
        <cfvo type="min"/>
        <cfvo type="max"/>
        <color theme="0"/>
        <color theme="0"/>
      </colorScale>
    </cfRule>
    <cfRule type="colorScale" priority="39">
      <colorScale>
        <cfvo type="min"/>
        <cfvo type="max"/>
        <color rgb="FF00B050"/>
        <color rgb="FF00B050"/>
      </colorScale>
    </cfRule>
  </conditionalFormatting>
  <conditionalFormatting sqref="B145">
    <cfRule type="colorScale" priority="42">
      <colorScale>
        <cfvo type="min"/>
        <cfvo type="max"/>
        <color theme="0"/>
        <color theme="0"/>
      </colorScale>
    </cfRule>
  </conditionalFormatting>
  <conditionalFormatting sqref="B145">
    <cfRule type="colorScale" priority="43">
      <colorScale>
        <cfvo type="min"/>
        <cfvo type="max"/>
        <color theme="0"/>
        <color theme="0"/>
      </colorScale>
    </cfRule>
  </conditionalFormatting>
  <conditionalFormatting sqref="B150">
    <cfRule type="colorScale" priority="34">
      <colorScale>
        <cfvo type="min"/>
        <cfvo type="max"/>
        <color theme="0"/>
        <color theme="0"/>
      </colorScale>
    </cfRule>
  </conditionalFormatting>
  <conditionalFormatting sqref="B151">
    <cfRule type="colorScale" priority="33">
      <colorScale>
        <cfvo type="min"/>
        <cfvo type="max"/>
        <color theme="0"/>
        <color theme="0"/>
      </colorScale>
    </cfRule>
  </conditionalFormatting>
  <conditionalFormatting sqref="B152">
    <cfRule type="colorScale" priority="32">
      <colorScale>
        <cfvo type="min"/>
        <cfvo type="max"/>
        <color theme="0"/>
        <color theme="0"/>
      </colorScale>
    </cfRule>
  </conditionalFormatting>
  <conditionalFormatting sqref="B153">
    <cfRule type="colorScale" priority="31">
      <colorScale>
        <cfvo type="min"/>
        <cfvo type="max"/>
        <color theme="0"/>
        <color theme="0"/>
      </colorScale>
    </cfRule>
  </conditionalFormatting>
  <conditionalFormatting sqref="B154">
    <cfRule type="colorScale" priority="30">
      <colorScale>
        <cfvo type="min"/>
        <cfvo type="max"/>
        <color theme="0"/>
        <color theme="0"/>
      </colorScale>
    </cfRule>
  </conditionalFormatting>
  <conditionalFormatting sqref="B155">
    <cfRule type="colorScale" priority="29">
      <colorScale>
        <cfvo type="min"/>
        <cfvo type="max"/>
        <color theme="0"/>
        <color theme="0"/>
      </colorScale>
    </cfRule>
  </conditionalFormatting>
  <conditionalFormatting sqref="B150:B154">
    <cfRule type="colorScale" priority="855">
      <colorScale>
        <cfvo type="min"/>
        <cfvo type="max"/>
        <color theme="0"/>
        <color theme="0"/>
      </colorScale>
    </cfRule>
  </conditionalFormatting>
  <conditionalFormatting sqref="B146">
    <cfRule type="colorScale" priority="948">
      <colorScale>
        <cfvo type="min"/>
        <cfvo type="max"/>
        <color theme="0"/>
        <color theme="0"/>
      </colorScale>
    </cfRule>
  </conditionalFormatting>
  <conditionalFormatting sqref="B150:B166">
    <cfRule type="colorScale" priority="949">
      <colorScale>
        <cfvo type="min"/>
        <cfvo type="max"/>
        <color theme="3" tint="0.39997558519241921"/>
        <color theme="3" tint="0.39997558519241921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4"/>
  <sheetViews>
    <sheetView tabSelected="1" zoomScaleNormal="100" workbookViewId="0">
      <pane xSplit="1" topLeftCell="B1" activePane="topRight" state="frozen"/>
      <selection pane="topRight" activeCell="H9" sqref="H9"/>
    </sheetView>
  </sheetViews>
  <sheetFormatPr defaultRowHeight="15" x14ac:dyDescent="0.25"/>
  <cols>
    <col min="1" max="1" width="25.85546875" style="22" customWidth="1"/>
    <col min="2" max="2" width="6.5703125" customWidth="1"/>
    <col min="4" max="4" width="15.42578125" style="22" bestFit="1" customWidth="1"/>
    <col min="6" max="6" width="25.42578125" style="22" customWidth="1"/>
    <col min="8" max="8" width="25.28515625" customWidth="1"/>
    <col min="10" max="10" width="31" style="22" customWidth="1"/>
    <col min="14" max="14" width="15.42578125" bestFit="1" customWidth="1"/>
  </cols>
  <sheetData>
    <row r="1" spans="1:12" ht="60.75" thickBot="1" x14ac:dyDescent="0.3">
      <c r="A1" s="23" t="s">
        <v>3</v>
      </c>
      <c r="F1" s="30" t="s">
        <v>13</v>
      </c>
      <c r="H1" s="30" t="s">
        <v>10</v>
      </c>
      <c r="J1" s="30" t="s">
        <v>13</v>
      </c>
    </row>
    <row r="2" spans="1:12" ht="19.5" thickBot="1" x14ac:dyDescent="0.3">
      <c r="F2" s="29" t="e">
        <f>COUNTIFS(#REF!,"&gt;="&amp;H2,#REF!,"&lt;="&amp;Data_Fine_AMT_dic)</f>
        <v>#REF!</v>
      </c>
      <c r="H2" s="27" t="e">
        <f>SUM(Data_Fine_AMT_dic-Solo_Giorni_Lavoro_Dic)</f>
        <v>#VALUE!</v>
      </c>
      <c r="J2" s="29">
        <f>COUNTIFS(J5:J540,"&gt;="&amp;H2,J5:J540,"&lt;="&amp;Data_Fine_AMT_dic)</f>
        <v>0</v>
      </c>
    </row>
    <row r="3" spans="1:12" ht="15.75" thickBot="1" x14ac:dyDescent="0.3">
      <c r="H3" s="30" t="s">
        <v>11</v>
      </c>
    </row>
    <row r="4" spans="1:12" ht="15.75" thickBot="1" x14ac:dyDescent="0.3">
      <c r="E4" s="22"/>
      <c r="F4" s="31" t="e">
        <f>SUM(Giorni_di_Ferie_Dic+F2)</f>
        <v>#REF!</v>
      </c>
      <c r="G4" s="22"/>
      <c r="H4" s="27" t="e">
        <f>SUM(H2-F2)</f>
        <v>#VALUE!</v>
      </c>
      <c r="K4" s="22"/>
    </row>
    <row r="5" spans="1:12" ht="18.75" customHeight="1" thickBot="1" x14ac:dyDescent="0.3">
      <c r="A5" s="124">
        <v>44926</v>
      </c>
      <c r="B5" s="125" t="s">
        <v>1</v>
      </c>
      <c r="D5" s="21">
        <v>44926</v>
      </c>
      <c r="E5" s="33" t="s">
        <v>1</v>
      </c>
      <c r="F5"/>
      <c r="J5" s="21">
        <v>44925</v>
      </c>
      <c r="K5" s="36" t="s">
        <v>18</v>
      </c>
      <c r="L5" s="73">
        <v>1</v>
      </c>
    </row>
    <row r="6" spans="1:12" ht="18.75" customHeight="1" thickBot="1" x14ac:dyDescent="0.3">
      <c r="A6" s="21">
        <v>44920</v>
      </c>
      <c r="B6" s="5" t="s">
        <v>1</v>
      </c>
      <c r="D6" s="21">
        <v>44925</v>
      </c>
      <c r="E6" s="74">
        <v>213</v>
      </c>
      <c r="G6">
        <f>COUNTIFS(E$5:E$734,"=RIP")</f>
        <v>192</v>
      </c>
      <c r="H6" s="275" t="s">
        <v>20</v>
      </c>
      <c r="J6" s="21">
        <v>44924</v>
      </c>
      <c r="K6" s="36" t="s">
        <v>18</v>
      </c>
      <c r="L6" s="73">
        <v>2</v>
      </c>
    </row>
    <row r="7" spans="1:12" ht="18.75" customHeight="1" thickBot="1" x14ac:dyDescent="0.3">
      <c r="A7" s="21">
        <v>44914</v>
      </c>
      <c r="B7" s="1" t="s">
        <v>1</v>
      </c>
      <c r="D7" s="21">
        <v>44924</v>
      </c>
      <c r="E7" s="41">
        <v>213</v>
      </c>
      <c r="G7">
        <f>COUNTIF(E$5:E$734,"&lt;&gt;RIP")</f>
        <v>538</v>
      </c>
      <c r="H7" s="275" t="s">
        <v>19</v>
      </c>
      <c r="J7" s="21">
        <v>44923</v>
      </c>
      <c r="K7" s="36" t="s">
        <v>18</v>
      </c>
      <c r="L7" s="73">
        <v>3</v>
      </c>
    </row>
    <row r="8" spans="1:12" ht="18.75" customHeight="1" thickBot="1" x14ac:dyDescent="0.3">
      <c r="A8" s="21">
        <v>44913</v>
      </c>
      <c r="B8" s="80" t="s">
        <v>1</v>
      </c>
      <c r="D8" s="21">
        <v>44923</v>
      </c>
      <c r="E8" s="38">
        <v>213</v>
      </c>
      <c r="J8" s="21">
        <v>44922</v>
      </c>
      <c r="K8" s="36" t="s">
        <v>18</v>
      </c>
      <c r="L8" s="73">
        <v>4</v>
      </c>
    </row>
    <row r="9" spans="1:12" ht="18.75" customHeight="1" thickBot="1" x14ac:dyDescent="0.3">
      <c r="A9" s="21">
        <v>44906</v>
      </c>
      <c r="B9" s="16" t="s">
        <v>1</v>
      </c>
      <c r="D9" s="21">
        <v>44922</v>
      </c>
      <c r="E9" s="41">
        <v>213</v>
      </c>
      <c r="H9">
        <f>COUNTIFS(D5:D734, "&lt;"&amp;Data_Fine_AMT_dic, E$5:E$734,"&lt;&gt;RIP")</f>
        <v>538</v>
      </c>
      <c r="J9" s="21">
        <v>44921</v>
      </c>
      <c r="K9" s="36" t="s">
        <v>18</v>
      </c>
      <c r="L9" s="73">
        <v>5</v>
      </c>
    </row>
    <row r="10" spans="1:12" ht="18.75" customHeight="1" thickBot="1" x14ac:dyDescent="0.3">
      <c r="A10" s="21">
        <v>44902</v>
      </c>
      <c r="B10" s="16" t="s">
        <v>1</v>
      </c>
      <c r="D10" s="21">
        <v>44921</v>
      </c>
      <c r="E10" s="40">
        <v>213</v>
      </c>
      <c r="J10" s="21">
        <v>44919</v>
      </c>
      <c r="K10" s="36" t="s">
        <v>18</v>
      </c>
      <c r="L10" s="73">
        <v>6</v>
      </c>
    </row>
    <row r="11" spans="1:12" ht="18.75" customHeight="1" thickBot="1" x14ac:dyDescent="0.3">
      <c r="A11" s="21">
        <v>44896</v>
      </c>
      <c r="B11" s="1" t="s">
        <v>1</v>
      </c>
      <c r="D11" s="21">
        <v>44920</v>
      </c>
      <c r="E11" s="33" t="s">
        <v>1</v>
      </c>
      <c r="J11" s="21">
        <v>44918</v>
      </c>
      <c r="K11" s="36" t="s">
        <v>18</v>
      </c>
      <c r="L11" s="73">
        <v>7</v>
      </c>
    </row>
    <row r="12" spans="1:12" ht="18.75" customHeight="1" thickBot="1" x14ac:dyDescent="0.3">
      <c r="A12" s="21">
        <v>44892</v>
      </c>
      <c r="B12" s="127" t="s">
        <v>1</v>
      </c>
      <c r="D12" s="21">
        <v>44919</v>
      </c>
      <c r="E12" s="40">
        <v>212</v>
      </c>
      <c r="J12" s="21">
        <v>44917</v>
      </c>
      <c r="K12" s="36" t="s">
        <v>18</v>
      </c>
      <c r="L12" s="73">
        <v>8</v>
      </c>
    </row>
    <row r="13" spans="1:12" ht="18.75" customHeight="1" thickBot="1" x14ac:dyDescent="0.3">
      <c r="A13" s="21">
        <v>44891</v>
      </c>
      <c r="B13" s="127" t="s">
        <v>1</v>
      </c>
      <c r="D13" s="21">
        <v>44918</v>
      </c>
      <c r="E13" s="40">
        <v>212</v>
      </c>
      <c r="J13" s="21">
        <v>44916</v>
      </c>
      <c r="K13" s="36" t="s">
        <v>18</v>
      </c>
      <c r="L13" s="73">
        <v>9</v>
      </c>
    </row>
    <row r="14" spans="1:12" ht="18.75" customHeight="1" thickBot="1" x14ac:dyDescent="0.3">
      <c r="A14" s="21">
        <v>44890</v>
      </c>
      <c r="B14" s="88" t="s">
        <v>1</v>
      </c>
      <c r="D14" s="21">
        <v>44917</v>
      </c>
      <c r="E14" s="40">
        <v>212</v>
      </c>
      <c r="J14" s="21">
        <v>44915</v>
      </c>
      <c r="K14" s="36" t="s">
        <v>18</v>
      </c>
      <c r="L14" s="73">
        <v>10</v>
      </c>
    </row>
    <row r="15" spans="1:12" ht="18.75" customHeight="1" thickBot="1" x14ac:dyDescent="0.3">
      <c r="A15" s="21">
        <v>44884</v>
      </c>
      <c r="B15" s="128" t="s">
        <v>1</v>
      </c>
      <c r="D15" s="21">
        <v>44916</v>
      </c>
      <c r="E15" s="40">
        <v>212</v>
      </c>
      <c r="J15" s="21">
        <v>44912</v>
      </c>
      <c r="K15" s="36" t="s">
        <v>18</v>
      </c>
      <c r="L15" s="73">
        <v>11</v>
      </c>
    </row>
    <row r="16" spans="1:12" ht="18.75" customHeight="1" thickBot="1" x14ac:dyDescent="0.3">
      <c r="A16" s="21">
        <v>44878</v>
      </c>
      <c r="B16" s="16" t="s">
        <v>1</v>
      </c>
      <c r="D16" s="21">
        <v>44915</v>
      </c>
      <c r="E16" s="40">
        <v>212</v>
      </c>
      <c r="J16" s="21">
        <v>44911</v>
      </c>
      <c r="K16" s="36" t="s">
        <v>18</v>
      </c>
      <c r="L16" s="73">
        <v>12</v>
      </c>
    </row>
    <row r="17" spans="1:12" ht="18.75" customHeight="1" thickBot="1" x14ac:dyDescent="0.3">
      <c r="A17" s="21">
        <v>44877</v>
      </c>
      <c r="B17" s="4" t="s">
        <v>1</v>
      </c>
      <c r="D17" s="21">
        <v>44914</v>
      </c>
      <c r="E17" s="13" t="s">
        <v>1</v>
      </c>
      <c r="J17" s="21">
        <v>44910</v>
      </c>
      <c r="K17" s="36" t="s">
        <v>18</v>
      </c>
      <c r="L17" s="73">
        <v>13</v>
      </c>
    </row>
    <row r="18" spans="1:12" ht="18.75" customHeight="1" thickBot="1" x14ac:dyDescent="0.3">
      <c r="A18" s="21">
        <v>44872</v>
      </c>
      <c r="B18" s="13" t="s">
        <v>1</v>
      </c>
      <c r="D18" s="21">
        <v>44913</v>
      </c>
      <c r="E18" s="80" t="s">
        <v>1</v>
      </c>
      <c r="J18" s="21">
        <v>44909</v>
      </c>
      <c r="K18" s="36" t="s">
        <v>18</v>
      </c>
      <c r="L18" s="73">
        <v>14</v>
      </c>
    </row>
    <row r="19" spans="1:12" ht="18.75" customHeight="1" thickBot="1" x14ac:dyDescent="0.3">
      <c r="A19" s="21">
        <v>44871</v>
      </c>
      <c r="B19" s="80" t="s">
        <v>1</v>
      </c>
      <c r="D19" s="21">
        <v>44912</v>
      </c>
      <c r="E19" s="40">
        <v>211</v>
      </c>
      <c r="J19" s="21">
        <v>44907</v>
      </c>
      <c r="K19" s="36" t="s">
        <v>18</v>
      </c>
      <c r="L19" s="73">
        <v>15</v>
      </c>
    </row>
    <row r="20" spans="1:12" ht="18.75" customHeight="1" thickBot="1" x14ac:dyDescent="0.3">
      <c r="A20" s="21">
        <v>44866</v>
      </c>
      <c r="B20" s="85" t="s">
        <v>1</v>
      </c>
      <c r="D20" s="21">
        <v>44911</v>
      </c>
      <c r="E20" s="40">
        <v>211</v>
      </c>
      <c r="J20" s="21">
        <v>44905</v>
      </c>
      <c r="K20" s="36" t="s">
        <v>18</v>
      </c>
      <c r="L20" s="73">
        <v>16</v>
      </c>
    </row>
    <row r="21" spans="1:12" ht="18.75" customHeight="1" thickBot="1" x14ac:dyDescent="0.3">
      <c r="A21" s="21">
        <v>44864</v>
      </c>
      <c r="B21" s="16" t="s">
        <v>1</v>
      </c>
      <c r="D21" s="21">
        <v>44910</v>
      </c>
      <c r="E21" s="41">
        <v>211</v>
      </c>
      <c r="J21" s="21">
        <v>44904</v>
      </c>
      <c r="K21" s="36" t="s">
        <v>18</v>
      </c>
      <c r="L21" s="73">
        <v>17</v>
      </c>
    </row>
    <row r="22" spans="1:12" ht="18.75" customHeight="1" thickBot="1" x14ac:dyDescent="0.3">
      <c r="A22" s="21">
        <v>44860</v>
      </c>
      <c r="B22" s="16" t="s">
        <v>1</v>
      </c>
      <c r="D22" s="21">
        <v>44909</v>
      </c>
      <c r="E22" s="40">
        <v>211</v>
      </c>
      <c r="J22" s="21">
        <v>44903</v>
      </c>
      <c r="K22" s="36" t="s">
        <v>18</v>
      </c>
      <c r="L22" s="73">
        <v>18</v>
      </c>
    </row>
    <row r="23" spans="1:12" ht="18.75" customHeight="1" thickBot="1" x14ac:dyDescent="0.3">
      <c r="A23" s="21">
        <v>44854</v>
      </c>
      <c r="B23" s="13" t="s">
        <v>1</v>
      </c>
      <c r="D23" s="21">
        <v>44908</v>
      </c>
      <c r="E23" s="13" t="s">
        <v>1</v>
      </c>
      <c r="J23" s="21">
        <v>44901</v>
      </c>
      <c r="K23" s="36" t="s">
        <v>18</v>
      </c>
      <c r="L23" s="73">
        <v>19</v>
      </c>
    </row>
    <row r="24" spans="1:12" ht="18.75" customHeight="1" thickBot="1" x14ac:dyDescent="0.3">
      <c r="A24" s="21">
        <v>44850</v>
      </c>
      <c r="B24" s="6" t="s">
        <v>1</v>
      </c>
      <c r="D24" s="21">
        <v>44907</v>
      </c>
      <c r="E24" s="40">
        <v>210</v>
      </c>
      <c r="J24" s="21">
        <v>44900</v>
      </c>
      <c r="K24" s="36" t="s">
        <v>18</v>
      </c>
      <c r="L24" s="73">
        <v>20</v>
      </c>
    </row>
    <row r="25" spans="1:12" ht="18.75" customHeight="1" thickBot="1" x14ac:dyDescent="0.3">
      <c r="A25" s="21">
        <v>44849</v>
      </c>
      <c r="B25" s="6" t="s">
        <v>1</v>
      </c>
      <c r="D25" s="21">
        <v>44906</v>
      </c>
      <c r="E25" s="85" t="s">
        <v>1</v>
      </c>
      <c r="J25" s="24">
        <v>44899</v>
      </c>
      <c r="K25" s="36" t="s">
        <v>18</v>
      </c>
      <c r="L25" s="73">
        <v>21</v>
      </c>
    </row>
    <row r="26" spans="1:12" ht="18.75" customHeight="1" thickBot="1" x14ac:dyDescent="0.3">
      <c r="A26" s="21">
        <v>44848</v>
      </c>
      <c r="B26" s="88" t="s">
        <v>1</v>
      </c>
      <c r="D26" s="21">
        <v>44905</v>
      </c>
      <c r="E26" s="41">
        <v>210</v>
      </c>
      <c r="J26" s="25">
        <v>44898</v>
      </c>
      <c r="K26" s="36" t="s">
        <v>18</v>
      </c>
      <c r="L26" s="73">
        <v>22</v>
      </c>
    </row>
    <row r="27" spans="1:12" ht="18.75" customHeight="1" thickBot="1" x14ac:dyDescent="0.3">
      <c r="A27" s="21">
        <v>44842</v>
      </c>
      <c r="B27" s="130" t="s">
        <v>1</v>
      </c>
      <c r="D27" s="21">
        <v>44904</v>
      </c>
      <c r="E27" s="41">
        <v>210</v>
      </c>
      <c r="J27" s="21">
        <v>44897</v>
      </c>
      <c r="K27" s="36" t="s">
        <v>18</v>
      </c>
      <c r="L27" s="73">
        <v>23</v>
      </c>
    </row>
    <row r="28" spans="1:12" ht="18.75" customHeight="1" thickBot="1" x14ac:dyDescent="0.3">
      <c r="A28" s="21">
        <v>44836</v>
      </c>
      <c r="B28" s="131" t="s">
        <v>1</v>
      </c>
      <c r="D28" s="21">
        <v>44903</v>
      </c>
      <c r="E28" s="40">
        <v>210</v>
      </c>
      <c r="J28" s="21">
        <v>44895</v>
      </c>
      <c r="K28" s="36" t="s">
        <v>18</v>
      </c>
      <c r="L28" s="73">
        <v>24</v>
      </c>
    </row>
    <row r="29" spans="1:12" ht="18.75" customHeight="1" thickBot="1" x14ac:dyDescent="0.3">
      <c r="A29" s="21">
        <v>44830</v>
      </c>
      <c r="B29" s="131" t="s">
        <v>1</v>
      </c>
      <c r="D29" s="21">
        <v>44902</v>
      </c>
      <c r="E29" s="13" t="s">
        <v>1</v>
      </c>
      <c r="J29" s="21">
        <v>44894</v>
      </c>
      <c r="K29" s="36" t="s">
        <v>18</v>
      </c>
      <c r="L29" s="73">
        <v>25</v>
      </c>
    </row>
    <row r="30" spans="1:12" ht="18.75" customHeight="1" thickBot="1" x14ac:dyDescent="0.3">
      <c r="A30" s="21">
        <v>44829</v>
      </c>
      <c r="B30" s="132" t="s">
        <v>1</v>
      </c>
      <c r="D30" s="21">
        <v>44901</v>
      </c>
      <c r="E30" s="89" t="s">
        <v>17</v>
      </c>
      <c r="J30" s="21">
        <v>44893</v>
      </c>
      <c r="K30" s="36" t="s">
        <v>18</v>
      </c>
      <c r="L30" s="73">
        <v>26</v>
      </c>
    </row>
    <row r="31" spans="1:12" ht="18.75" customHeight="1" thickBot="1" x14ac:dyDescent="0.3">
      <c r="A31" s="21">
        <v>44824</v>
      </c>
      <c r="B31" s="13" t="s">
        <v>1</v>
      </c>
      <c r="D31" s="21">
        <v>44900</v>
      </c>
      <c r="E31" s="89" t="s">
        <v>17</v>
      </c>
      <c r="J31" s="21">
        <v>44889</v>
      </c>
      <c r="K31" s="36" t="s">
        <v>18</v>
      </c>
      <c r="L31" s="73">
        <v>27</v>
      </c>
    </row>
    <row r="32" spans="1:12" ht="18.75" customHeight="1" thickBot="1" x14ac:dyDescent="0.3">
      <c r="A32" s="21">
        <v>44822</v>
      </c>
      <c r="B32" s="16" t="s">
        <v>1</v>
      </c>
      <c r="D32" s="21">
        <v>44899</v>
      </c>
      <c r="E32" s="89" t="s">
        <v>17</v>
      </c>
      <c r="J32" s="21">
        <v>44888</v>
      </c>
      <c r="K32" s="36" t="s">
        <v>18</v>
      </c>
      <c r="L32" s="73">
        <v>28</v>
      </c>
    </row>
    <row r="33" spans="1:12" ht="18.75" customHeight="1" thickBot="1" x14ac:dyDescent="0.3">
      <c r="A33" s="21">
        <v>44818</v>
      </c>
      <c r="B33" s="16" t="s">
        <v>1</v>
      </c>
      <c r="D33" s="21">
        <v>44898</v>
      </c>
      <c r="E33" s="89" t="s">
        <v>17</v>
      </c>
      <c r="J33" s="21">
        <v>44887</v>
      </c>
      <c r="K33" s="36" t="s">
        <v>18</v>
      </c>
      <c r="L33" s="73">
        <v>29</v>
      </c>
    </row>
    <row r="34" spans="1:12" ht="18.75" customHeight="1" thickBot="1" x14ac:dyDescent="0.3">
      <c r="A34" s="21">
        <v>44812</v>
      </c>
      <c r="B34" s="1" t="s">
        <v>1</v>
      </c>
      <c r="D34" s="24">
        <v>44897</v>
      </c>
      <c r="E34" s="90" t="s">
        <v>17</v>
      </c>
      <c r="J34" s="21">
        <v>44886</v>
      </c>
      <c r="K34" s="36" t="s">
        <v>18</v>
      </c>
      <c r="L34" s="73">
        <v>30</v>
      </c>
    </row>
    <row r="35" spans="1:12" ht="18.75" customHeight="1" thickBot="1" x14ac:dyDescent="0.3">
      <c r="A35" s="21">
        <v>44808</v>
      </c>
      <c r="B35" s="127" t="s">
        <v>1</v>
      </c>
      <c r="D35" s="25">
        <v>44896</v>
      </c>
      <c r="E35" s="16" t="s">
        <v>1</v>
      </c>
      <c r="J35" s="21">
        <v>44885</v>
      </c>
      <c r="K35" s="36" t="s">
        <v>18</v>
      </c>
      <c r="L35" s="73">
        <v>31</v>
      </c>
    </row>
    <row r="36" spans="1:12" ht="18.75" customHeight="1" thickBot="1" x14ac:dyDescent="0.3">
      <c r="A36" s="21">
        <v>44807</v>
      </c>
      <c r="B36" s="127" t="s">
        <v>1</v>
      </c>
      <c r="D36" s="21">
        <v>44895</v>
      </c>
      <c r="E36" s="40">
        <v>209</v>
      </c>
      <c r="J36" s="21">
        <v>44883</v>
      </c>
      <c r="K36" s="36" t="s">
        <v>18</v>
      </c>
      <c r="L36" s="73">
        <v>32</v>
      </c>
    </row>
    <row r="37" spans="1:12" ht="18.75" customHeight="1" thickBot="1" x14ac:dyDescent="0.3">
      <c r="A37" s="21">
        <v>44806</v>
      </c>
      <c r="B37" s="127" t="s">
        <v>1</v>
      </c>
      <c r="D37" s="21">
        <v>44894</v>
      </c>
      <c r="E37" s="40">
        <v>209</v>
      </c>
      <c r="J37" s="21">
        <v>44882</v>
      </c>
      <c r="K37" s="36" t="s">
        <v>18</v>
      </c>
      <c r="L37" s="73">
        <v>33</v>
      </c>
    </row>
    <row r="38" spans="1:12" ht="18.75" customHeight="1" thickBot="1" x14ac:dyDescent="0.3">
      <c r="A38" s="21">
        <v>44800</v>
      </c>
      <c r="B38" s="128" t="s">
        <v>1</v>
      </c>
      <c r="D38" s="21">
        <v>44893</v>
      </c>
      <c r="E38" s="40">
        <v>209</v>
      </c>
      <c r="J38" s="21">
        <v>44881</v>
      </c>
      <c r="K38" s="36" t="s">
        <v>18</v>
      </c>
      <c r="L38" s="73">
        <v>34</v>
      </c>
    </row>
    <row r="39" spans="1:12" ht="18.75" customHeight="1" thickBot="1" x14ac:dyDescent="0.3">
      <c r="A39" s="21">
        <v>44794</v>
      </c>
      <c r="B39" s="1" t="s">
        <v>1</v>
      </c>
      <c r="D39" s="21">
        <v>44892</v>
      </c>
      <c r="E39" s="6" t="s">
        <v>1</v>
      </c>
      <c r="J39" s="21">
        <v>44880</v>
      </c>
      <c r="K39" s="36" t="s">
        <v>18</v>
      </c>
      <c r="L39" s="73">
        <v>35</v>
      </c>
    </row>
    <row r="40" spans="1:12" ht="18.75" customHeight="1" thickBot="1" x14ac:dyDescent="0.3">
      <c r="A40" s="21">
        <v>44788</v>
      </c>
      <c r="B40" s="16" t="s">
        <v>1</v>
      </c>
      <c r="D40" s="21">
        <v>44891</v>
      </c>
      <c r="E40" s="6" t="s">
        <v>1</v>
      </c>
      <c r="J40" s="21">
        <v>44879</v>
      </c>
      <c r="K40" s="36" t="s">
        <v>18</v>
      </c>
      <c r="L40" s="73">
        <v>36</v>
      </c>
    </row>
    <row r="41" spans="1:12" ht="18.75" customHeight="1" thickBot="1" x14ac:dyDescent="0.3">
      <c r="A41" s="21">
        <v>44782</v>
      </c>
      <c r="B41" s="2" t="s">
        <v>1</v>
      </c>
      <c r="D41" s="21">
        <v>44890</v>
      </c>
      <c r="E41" s="6" t="s">
        <v>1</v>
      </c>
      <c r="J41" s="21">
        <v>44876</v>
      </c>
      <c r="K41" s="36" t="s">
        <v>18</v>
      </c>
      <c r="L41" s="73">
        <v>37</v>
      </c>
    </row>
    <row r="42" spans="1:12" ht="18.75" customHeight="1" thickBot="1" x14ac:dyDescent="0.3">
      <c r="A42" s="21">
        <v>44780</v>
      </c>
      <c r="B42" s="2" t="s">
        <v>1</v>
      </c>
      <c r="D42" s="21">
        <v>44889</v>
      </c>
      <c r="E42" s="37">
        <v>208</v>
      </c>
      <c r="J42" s="21">
        <v>44875</v>
      </c>
      <c r="K42" s="36" t="s">
        <v>18</v>
      </c>
      <c r="L42" s="73">
        <v>38</v>
      </c>
    </row>
    <row r="43" spans="1:12" ht="18.75" customHeight="1" thickBot="1" x14ac:dyDescent="0.3">
      <c r="A43" s="21">
        <v>44776</v>
      </c>
      <c r="B43" s="13" t="s">
        <v>1</v>
      </c>
      <c r="D43" s="21">
        <v>44888</v>
      </c>
      <c r="E43" s="45">
        <v>208</v>
      </c>
      <c r="J43" s="21">
        <v>44874</v>
      </c>
      <c r="K43" s="36" t="s">
        <v>18</v>
      </c>
      <c r="L43" s="73">
        <v>39</v>
      </c>
    </row>
    <row r="44" spans="1:12" ht="18.75" customHeight="1" thickBot="1" x14ac:dyDescent="0.3">
      <c r="A44" s="21">
        <v>44770</v>
      </c>
      <c r="B44" s="16" t="s">
        <v>1</v>
      </c>
      <c r="D44" s="21">
        <v>44887</v>
      </c>
      <c r="E44" s="36">
        <v>208</v>
      </c>
      <c r="J44" s="21">
        <v>44873</v>
      </c>
      <c r="K44" s="36" t="s">
        <v>18</v>
      </c>
      <c r="L44" s="73">
        <v>40</v>
      </c>
    </row>
    <row r="45" spans="1:12" ht="18.75" customHeight="1" thickBot="1" x14ac:dyDescent="0.3">
      <c r="A45" s="21">
        <v>44766</v>
      </c>
      <c r="B45" s="8" t="s">
        <v>1</v>
      </c>
      <c r="D45" s="21">
        <v>44886</v>
      </c>
      <c r="E45" s="37">
        <v>208</v>
      </c>
      <c r="J45" s="21">
        <v>44870</v>
      </c>
      <c r="K45" s="36" t="s">
        <v>18</v>
      </c>
      <c r="L45" s="73">
        <v>41</v>
      </c>
    </row>
    <row r="46" spans="1:12" ht="18.75" customHeight="1" thickBot="1" x14ac:dyDescent="0.3">
      <c r="A46" s="21">
        <v>44765</v>
      </c>
      <c r="B46" s="127" t="s">
        <v>1</v>
      </c>
      <c r="D46" s="21">
        <v>44885</v>
      </c>
      <c r="E46" s="37">
        <v>208</v>
      </c>
      <c r="J46" s="24">
        <v>44869</v>
      </c>
      <c r="K46" s="36" t="s">
        <v>18</v>
      </c>
      <c r="L46" s="73">
        <v>42</v>
      </c>
    </row>
    <row r="47" spans="1:12" ht="18.75" customHeight="1" thickBot="1" x14ac:dyDescent="0.3">
      <c r="A47" s="21">
        <v>44764</v>
      </c>
      <c r="B47" s="87" t="s">
        <v>1</v>
      </c>
      <c r="D47" s="21">
        <v>44884</v>
      </c>
      <c r="E47" s="33" t="s">
        <v>1</v>
      </c>
      <c r="J47" s="25">
        <v>44868</v>
      </c>
      <c r="K47" s="36" t="s">
        <v>18</v>
      </c>
      <c r="L47" s="73">
        <v>43</v>
      </c>
    </row>
    <row r="48" spans="1:12" ht="18.75" customHeight="1" thickBot="1" x14ac:dyDescent="0.3">
      <c r="A48" s="21">
        <v>44758</v>
      </c>
      <c r="B48" s="1" t="s">
        <v>1</v>
      </c>
      <c r="D48" s="21">
        <v>44883</v>
      </c>
      <c r="E48" s="74">
        <v>207</v>
      </c>
      <c r="J48" s="21">
        <v>44867</v>
      </c>
      <c r="K48" s="36" t="s">
        <v>18</v>
      </c>
      <c r="L48" s="73">
        <v>44</v>
      </c>
    </row>
    <row r="49" spans="1:12" ht="18.75" customHeight="1" thickBot="1" x14ac:dyDescent="0.3">
      <c r="A49" s="21">
        <v>44752</v>
      </c>
      <c r="B49" s="2" t="s">
        <v>1</v>
      </c>
      <c r="D49" s="21">
        <v>44882</v>
      </c>
      <c r="E49" s="37">
        <v>207</v>
      </c>
      <c r="J49" s="21">
        <v>44863</v>
      </c>
      <c r="K49" s="36" t="s">
        <v>18</v>
      </c>
      <c r="L49" s="73">
        <v>45</v>
      </c>
    </row>
    <row r="50" spans="1:12" ht="18.75" customHeight="1" thickBot="1" x14ac:dyDescent="0.3">
      <c r="A50" s="21">
        <v>44746</v>
      </c>
      <c r="B50" s="133" t="s">
        <v>1</v>
      </c>
      <c r="D50" s="21">
        <v>44881</v>
      </c>
      <c r="E50" s="37">
        <v>207</v>
      </c>
      <c r="J50" s="21">
        <v>44862</v>
      </c>
      <c r="K50" s="36" t="s">
        <v>18</v>
      </c>
      <c r="L50" s="73">
        <v>46</v>
      </c>
    </row>
    <row r="51" spans="1:12" ht="18.75" customHeight="1" thickBot="1" x14ac:dyDescent="0.3">
      <c r="A51" s="21">
        <v>44740</v>
      </c>
      <c r="B51" s="2" t="s">
        <v>1</v>
      </c>
      <c r="D51" s="21">
        <v>44880</v>
      </c>
      <c r="E51" s="44">
        <v>207</v>
      </c>
      <c r="J51" s="21">
        <v>44861</v>
      </c>
      <c r="K51" s="36" t="s">
        <v>18</v>
      </c>
      <c r="L51" s="73">
        <v>47</v>
      </c>
    </row>
    <row r="52" spans="1:12" ht="18.75" customHeight="1" thickBot="1" x14ac:dyDescent="0.3">
      <c r="A52" s="21">
        <v>44738</v>
      </c>
      <c r="B52" s="1" t="s">
        <v>1</v>
      </c>
      <c r="D52" s="21">
        <v>44879</v>
      </c>
      <c r="E52" s="36">
        <v>207</v>
      </c>
      <c r="J52" s="21">
        <v>44859</v>
      </c>
      <c r="K52" s="36" t="s">
        <v>18</v>
      </c>
      <c r="L52" s="73">
        <v>48</v>
      </c>
    </row>
    <row r="53" spans="1:12" ht="18.75" customHeight="1" thickBot="1" x14ac:dyDescent="0.3">
      <c r="A53" s="21">
        <v>44734</v>
      </c>
      <c r="B53" s="1" t="s">
        <v>1</v>
      </c>
      <c r="D53" s="21">
        <v>44878</v>
      </c>
      <c r="E53" s="33" t="s">
        <v>1</v>
      </c>
      <c r="J53" s="21">
        <v>44858</v>
      </c>
      <c r="K53" s="36" t="s">
        <v>18</v>
      </c>
      <c r="L53" s="73">
        <v>49</v>
      </c>
    </row>
    <row r="54" spans="1:12" ht="18.75" customHeight="1" thickBot="1" x14ac:dyDescent="0.3">
      <c r="A54" s="21">
        <v>44728</v>
      </c>
      <c r="B54" s="13" t="s">
        <v>1</v>
      </c>
      <c r="D54" s="21">
        <v>44877</v>
      </c>
      <c r="E54" s="92" t="s">
        <v>1</v>
      </c>
      <c r="J54" s="21">
        <v>44857</v>
      </c>
      <c r="K54" s="36" t="s">
        <v>18</v>
      </c>
      <c r="L54" s="73">
        <v>50</v>
      </c>
    </row>
    <row r="55" spans="1:12" ht="18.75" customHeight="1" thickBot="1" x14ac:dyDescent="0.3">
      <c r="A55" s="21">
        <v>44724</v>
      </c>
      <c r="B55" s="8" t="s">
        <v>1</v>
      </c>
      <c r="D55" s="21">
        <v>44876</v>
      </c>
      <c r="E55" s="37">
        <v>206</v>
      </c>
      <c r="J55" s="21">
        <v>44856</v>
      </c>
      <c r="K55" s="36" t="s">
        <v>18</v>
      </c>
      <c r="L55" s="73">
        <v>51</v>
      </c>
    </row>
    <row r="56" spans="1:12" ht="18.75" customHeight="1" thickBot="1" x14ac:dyDescent="0.3">
      <c r="A56" s="21">
        <v>44723</v>
      </c>
      <c r="B56" s="8" t="s">
        <v>1</v>
      </c>
      <c r="D56" s="21">
        <v>44875</v>
      </c>
      <c r="E56" s="45">
        <v>206</v>
      </c>
      <c r="J56" s="21">
        <v>44855</v>
      </c>
      <c r="K56" s="36" t="s">
        <v>18</v>
      </c>
      <c r="L56" s="73">
        <v>52</v>
      </c>
    </row>
    <row r="57" spans="1:12" ht="18.75" customHeight="1" thickBot="1" x14ac:dyDescent="0.3">
      <c r="A57" s="21">
        <v>44722</v>
      </c>
      <c r="B57" s="127" t="s">
        <v>1</v>
      </c>
      <c r="D57" s="21">
        <v>44874</v>
      </c>
      <c r="E57" s="36">
        <v>206</v>
      </c>
      <c r="J57" s="21">
        <v>44853</v>
      </c>
      <c r="K57" s="36" t="s">
        <v>18</v>
      </c>
      <c r="L57" s="73">
        <v>53</v>
      </c>
    </row>
    <row r="58" spans="1:12" ht="18.75" customHeight="1" thickBot="1" x14ac:dyDescent="0.3">
      <c r="A58" s="21">
        <v>44716</v>
      </c>
      <c r="B58" s="9" t="s">
        <v>1</v>
      </c>
      <c r="D58" s="21">
        <v>44873</v>
      </c>
      <c r="E58" s="37">
        <v>206</v>
      </c>
      <c r="J58" s="21">
        <v>44852</v>
      </c>
      <c r="K58" s="36" t="s">
        <v>18</v>
      </c>
      <c r="L58" s="73">
        <v>54</v>
      </c>
    </row>
    <row r="59" spans="1:12" ht="18.75" customHeight="1" thickBot="1" x14ac:dyDescent="0.3">
      <c r="A59" s="21">
        <v>44710</v>
      </c>
      <c r="B59" s="1" t="s">
        <v>1</v>
      </c>
      <c r="D59" s="21">
        <v>44872</v>
      </c>
      <c r="E59" s="33" t="s">
        <v>1</v>
      </c>
      <c r="J59" s="21">
        <v>44851</v>
      </c>
      <c r="K59" s="36" t="s">
        <v>18</v>
      </c>
      <c r="L59" s="73">
        <v>55</v>
      </c>
    </row>
    <row r="60" spans="1:12" ht="18.75" customHeight="1" thickBot="1" x14ac:dyDescent="0.3">
      <c r="A60" s="21">
        <v>44709</v>
      </c>
      <c r="B60" s="134" t="s">
        <v>1</v>
      </c>
      <c r="D60" s="21">
        <v>44871</v>
      </c>
      <c r="E60" s="91" t="s">
        <v>1</v>
      </c>
      <c r="J60" s="21">
        <v>44847</v>
      </c>
      <c r="K60" s="36" t="s">
        <v>18</v>
      </c>
      <c r="L60" s="73">
        <v>56</v>
      </c>
    </row>
    <row r="61" spans="1:12" ht="18.75" customHeight="1" thickBot="1" x14ac:dyDescent="0.3">
      <c r="A61" s="21">
        <v>44704</v>
      </c>
      <c r="B61" s="1" t="s">
        <v>1</v>
      </c>
      <c r="D61" s="21">
        <v>44870</v>
      </c>
      <c r="E61" s="94" t="s">
        <v>17</v>
      </c>
      <c r="J61" s="21">
        <v>44846</v>
      </c>
      <c r="K61" s="36" t="s">
        <v>18</v>
      </c>
      <c r="L61" s="73">
        <v>57</v>
      </c>
    </row>
    <row r="62" spans="1:12" ht="18.75" customHeight="1" thickBot="1" x14ac:dyDescent="0.3">
      <c r="A62" s="21">
        <v>44703</v>
      </c>
      <c r="B62" s="5" t="s">
        <v>1</v>
      </c>
      <c r="D62" s="24">
        <v>44869</v>
      </c>
      <c r="E62" s="95" t="s">
        <v>17</v>
      </c>
      <c r="J62" s="21">
        <v>44845</v>
      </c>
      <c r="K62" s="36" t="s">
        <v>18</v>
      </c>
      <c r="L62" s="73">
        <v>58</v>
      </c>
    </row>
    <row r="63" spans="1:12" ht="18.75" customHeight="1" thickBot="1" x14ac:dyDescent="0.3">
      <c r="A63" s="21">
        <v>44698</v>
      </c>
      <c r="B63" s="1" t="s">
        <v>1</v>
      </c>
      <c r="D63" s="25">
        <v>44868</v>
      </c>
      <c r="E63" s="42" t="s">
        <v>17</v>
      </c>
      <c r="J63" s="21">
        <v>44844</v>
      </c>
      <c r="K63" s="36" t="s">
        <v>18</v>
      </c>
      <c r="L63" s="73">
        <v>59</v>
      </c>
    </row>
    <row r="64" spans="1:12" ht="18.75" customHeight="1" thickBot="1" x14ac:dyDescent="0.3">
      <c r="A64" s="21">
        <v>44696</v>
      </c>
      <c r="B64" s="80" t="s">
        <v>1</v>
      </c>
      <c r="D64" s="21">
        <v>44867</v>
      </c>
      <c r="E64" s="43" t="s">
        <v>17</v>
      </c>
      <c r="J64" s="21">
        <v>44843</v>
      </c>
      <c r="K64" s="36" t="s">
        <v>18</v>
      </c>
      <c r="L64" s="73">
        <v>60</v>
      </c>
    </row>
    <row r="65" spans="1:12" ht="18.75" customHeight="1" thickBot="1" x14ac:dyDescent="0.3">
      <c r="A65" s="21">
        <v>44692</v>
      </c>
      <c r="B65" s="16" t="s">
        <v>1</v>
      </c>
      <c r="D65" s="21">
        <v>44866</v>
      </c>
      <c r="E65" s="33" t="s">
        <v>1</v>
      </c>
      <c r="J65" s="21">
        <v>44841</v>
      </c>
      <c r="K65" s="36" t="s">
        <v>18</v>
      </c>
      <c r="L65" s="73">
        <v>61</v>
      </c>
    </row>
    <row r="66" spans="1:12" ht="18.75" customHeight="1" thickBot="1" x14ac:dyDescent="0.3">
      <c r="A66" s="21">
        <v>44686</v>
      </c>
      <c r="B66" s="16" t="s">
        <v>1</v>
      </c>
      <c r="D66" s="21">
        <v>44865</v>
      </c>
      <c r="E66" s="36">
        <v>205</v>
      </c>
      <c r="J66" s="21">
        <v>44840</v>
      </c>
      <c r="K66" s="36" t="s">
        <v>18</v>
      </c>
      <c r="L66" s="73">
        <v>62</v>
      </c>
    </row>
    <row r="67" spans="1:12" ht="18.75" customHeight="1" thickBot="1" x14ac:dyDescent="0.3">
      <c r="A67" s="21">
        <v>44682</v>
      </c>
      <c r="B67" s="2" t="s">
        <v>1</v>
      </c>
      <c r="D67" s="21">
        <v>44864</v>
      </c>
      <c r="E67" s="13" t="s">
        <v>1</v>
      </c>
      <c r="J67" s="21">
        <v>44839</v>
      </c>
      <c r="K67" s="36" t="s">
        <v>18</v>
      </c>
      <c r="L67" s="73">
        <v>63</v>
      </c>
    </row>
    <row r="68" spans="1:12" ht="18.75" customHeight="1" thickBot="1" x14ac:dyDescent="0.3">
      <c r="A68" s="21">
        <v>44681</v>
      </c>
      <c r="B68" s="1" t="s">
        <v>1</v>
      </c>
      <c r="D68" s="21">
        <v>44863</v>
      </c>
      <c r="E68" s="41">
        <v>205</v>
      </c>
      <c r="J68" s="21">
        <v>44838</v>
      </c>
      <c r="K68" s="36" t="s">
        <v>18</v>
      </c>
      <c r="L68" s="73">
        <v>64</v>
      </c>
    </row>
    <row r="69" spans="1:12" ht="18.75" customHeight="1" thickBot="1" x14ac:dyDescent="0.3">
      <c r="A69" s="25">
        <v>44680</v>
      </c>
      <c r="B69" s="1" t="s">
        <v>1</v>
      </c>
      <c r="D69" s="21">
        <v>44862</v>
      </c>
      <c r="E69" s="41">
        <v>205</v>
      </c>
      <c r="J69" s="21">
        <v>44837</v>
      </c>
      <c r="K69" s="36" t="s">
        <v>18</v>
      </c>
      <c r="L69" s="73">
        <v>65</v>
      </c>
    </row>
    <row r="70" spans="1:12" ht="18.75" customHeight="1" thickBot="1" x14ac:dyDescent="0.3">
      <c r="A70" s="21">
        <v>44674</v>
      </c>
      <c r="B70" s="5" t="s">
        <v>1</v>
      </c>
      <c r="D70" s="21">
        <v>44861</v>
      </c>
      <c r="E70" s="37">
        <v>205</v>
      </c>
      <c r="J70" s="21">
        <v>44835</v>
      </c>
      <c r="K70" s="36" t="s">
        <v>18</v>
      </c>
      <c r="L70" s="73">
        <v>66</v>
      </c>
    </row>
    <row r="71" spans="1:12" ht="18.75" customHeight="1" thickBot="1" x14ac:dyDescent="0.3">
      <c r="A71" s="21">
        <v>44668</v>
      </c>
      <c r="B71" s="16" t="s">
        <v>1</v>
      </c>
      <c r="D71" s="21">
        <v>44860</v>
      </c>
      <c r="E71" s="5" t="s">
        <v>1</v>
      </c>
      <c r="J71" s="21">
        <v>44834</v>
      </c>
      <c r="K71" s="36" t="s">
        <v>18</v>
      </c>
      <c r="L71" s="73">
        <v>67</v>
      </c>
    </row>
    <row r="72" spans="1:12" ht="18.75" customHeight="1" thickBot="1" x14ac:dyDescent="0.3">
      <c r="A72" s="21">
        <v>44662</v>
      </c>
      <c r="B72" s="13" t="s">
        <v>1</v>
      </c>
      <c r="D72" s="21">
        <v>44859</v>
      </c>
      <c r="E72" s="36">
        <v>204</v>
      </c>
      <c r="J72" s="21">
        <v>44833</v>
      </c>
      <c r="K72" s="36" t="s">
        <v>18</v>
      </c>
      <c r="L72" s="73">
        <v>68</v>
      </c>
    </row>
    <row r="73" spans="1:12" ht="18.75" customHeight="1" thickBot="1" x14ac:dyDescent="0.3">
      <c r="A73" s="21">
        <v>44661</v>
      </c>
      <c r="B73" s="6" t="s">
        <v>1</v>
      </c>
      <c r="D73" s="21">
        <v>44858</v>
      </c>
      <c r="E73" s="37">
        <v>204</v>
      </c>
      <c r="J73" s="21">
        <v>44832</v>
      </c>
      <c r="K73" s="36" t="s">
        <v>18</v>
      </c>
      <c r="L73" s="73">
        <v>69</v>
      </c>
    </row>
    <row r="74" spans="1:12" ht="18.75" customHeight="1" thickBot="1" x14ac:dyDescent="0.3">
      <c r="A74" s="21">
        <v>44660</v>
      </c>
      <c r="B74" s="12" t="s">
        <v>1</v>
      </c>
      <c r="D74" s="21">
        <v>44857</v>
      </c>
      <c r="E74" s="37">
        <v>204</v>
      </c>
      <c r="J74" s="21">
        <v>44828</v>
      </c>
      <c r="K74" s="36" t="s">
        <v>18</v>
      </c>
      <c r="L74" s="73">
        <v>70</v>
      </c>
    </row>
    <row r="75" spans="1:12" ht="18.75" customHeight="1" thickBot="1" x14ac:dyDescent="0.3">
      <c r="A75" s="25">
        <v>44659</v>
      </c>
      <c r="B75" s="8" t="s">
        <v>1</v>
      </c>
      <c r="D75" s="21">
        <v>44856</v>
      </c>
      <c r="E75" s="37">
        <v>204</v>
      </c>
      <c r="J75" s="21">
        <v>44827</v>
      </c>
      <c r="K75" s="36" t="s">
        <v>18</v>
      </c>
      <c r="L75" s="73">
        <v>71</v>
      </c>
    </row>
    <row r="76" spans="1:12" ht="18.75" customHeight="1" thickBot="1" x14ac:dyDescent="0.3">
      <c r="A76" s="21">
        <v>44658</v>
      </c>
      <c r="B76" s="10" t="s">
        <v>1</v>
      </c>
      <c r="D76" s="21">
        <v>44855</v>
      </c>
      <c r="E76" s="37">
        <v>204</v>
      </c>
      <c r="J76" s="21">
        <v>44826</v>
      </c>
      <c r="K76" s="36" t="s">
        <v>18</v>
      </c>
      <c r="L76" s="73">
        <v>72</v>
      </c>
    </row>
    <row r="77" spans="1:12" ht="18.75" customHeight="1" thickBot="1" x14ac:dyDescent="0.3">
      <c r="A77" s="21">
        <v>44657</v>
      </c>
      <c r="B77" s="11" t="s">
        <v>1</v>
      </c>
      <c r="D77" s="21">
        <v>44854</v>
      </c>
      <c r="E77" s="33" t="s">
        <v>1</v>
      </c>
      <c r="J77" s="21">
        <v>44825</v>
      </c>
      <c r="K77" s="36" t="s">
        <v>18</v>
      </c>
      <c r="L77" s="73">
        <v>73</v>
      </c>
    </row>
    <row r="78" spans="1:12" ht="18.75" customHeight="1" thickBot="1" x14ac:dyDescent="0.3">
      <c r="A78" s="21">
        <v>44656</v>
      </c>
      <c r="B78" s="14" t="s">
        <v>1</v>
      </c>
      <c r="D78" s="21">
        <v>44853</v>
      </c>
      <c r="E78" s="77">
        <v>203</v>
      </c>
      <c r="J78" s="21">
        <v>44823</v>
      </c>
      <c r="K78" s="36" t="s">
        <v>18</v>
      </c>
      <c r="L78" s="73">
        <v>74</v>
      </c>
    </row>
    <row r="79" spans="1:12" ht="18.75" customHeight="1" thickBot="1" x14ac:dyDescent="0.3">
      <c r="A79" s="25">
        <v>44654</v>
      </c>
      <c r="B79" s="11" t="s">
        <v>1</v>
      </c>
      <c r="D79" s="21">
        <v>44852</v>
      </c>
      <c r="E79" s="77">
        <v>203</v>
      </c>
      <c r="J79" s="21">
        <v>44821</v>
      </c>
      <c r="K79" s="36" t="s">
        <v>18</v>
      </c>
      <c r="L79" s="73">
        <v>75</v>
      </c>
    </row>
    <row r="80" spans="1:12" ht="18.75" customHeight="1" thickBot="1" x14ac:dyDescent="0.3">
      <c r="A80" s="21">
        <v>44650</v>
      </c>
      <c r="B80" s="135" t="s">
        <v>1</v>
      </c>
      <c r="D80" s="21">
        <v>44851</v>
      </c>
      <c r="E80" s="77">
        <v>203</v>
      </c>
      <c r="J80" s="21">
        <v>44820</v>
      </c>
      <c r="K80" s="36" t="s">
        <v>18</v>
      </c>
      <c r="L80" s="73">
        <v>76</v>
      </c>
    </row>
    <row r="81" spans="1:12" ht="18.75" customHeight="1" thickBot="1" x14ac:dyDescent="0.3">
      <c r="A81" s="21">
        <v>44644</v>
      </c>
      <c r="B81" s="1" t="s">
        <v>1</v>
      </c>
      <c r="D81" s="21">
        <v>44850</v>
      </c>
      <c r="E81" s="96" t="s">
        <v>1</v>
      </c>
      <c r="J81" s="21">
        <v>44819</v>
      </c>
      <c r="K81" s="36" t="s">
        <v>18</v>
      </c>
      <c r="L81" s="73">
        <v>77</v>
      </c>
    </row>
    <row r="82" spans="1:12" ht="18.75" customHeight="1" thickBot="1" x14ac:dyDescent="0.3">
      <c r="A82" s="21">
        <v>44640</v>
      </c>
      <c r="B82" s="1" t="s">
        <v>1</v>
      </c>
      <c r="D82" s="21">
        <v>44849</v>
      </c>
      <c r="E82" s="87" t="s">
        <v>1</v>
      </c>
      <c r="J82" s="21">
        <v>44817</v>
      </c>
      <c r="K82" s="36" t="s">
        <v>18</v>
      </c>
      <c r="L82" s="73">
        <v>78</v>
      </c>
    </row>
    <row r="83" spans="1:12" ht="18.75" customHeight="1" thickBot="1" x14ac:dyDescent="0.3">
      <c r="A83" s="21">
        <v>44639</v>
      </c>
      <c r="B83" s="5" t="s">
        <v>1</v>
      </c>
      <c r="D83" s="21">
        <v>44848</v>
      </c>
      <c r="E83" s="86" t="s">
        <v>1</v>
      </c>
      <c r="J83" s="21">
        <v>44816</v>
      </c>
      <c r="K83" s="36" t="s">
        <v>18</v>
      </c>
      <c r="L83" s="73">
        <v>79</v>
      </c>
    </row>
    <row r="84" spans="1:12" ht="18.75" customHeight="1" thickBot="1" x14ac:dyDescent="0.3">
      <c r="A84" s="21">
        <v>44638</v>
      </c>
      <c r="B84" s="16" t="s">
        <v>1</v>
      </c>
      <c r="D84" s="21">
        <v>44847</v>
      </c>
      <c r="E84" s="77">
        <v>202</v>
      </c>
      <c r="J84" s="21">
        <v>44815</v>
      </c>
      <c r="K84" s="36" t="s">
        <v>18</v>
      </c>
      <c r="L84" s="73">
        <v>80</v>
      </c>
    </row>
    <row r="85" spans="1:12" ht="18.75" customHeight="1" thickBot="1" x14ac:dyDescent="0.3">
      <c r="A85" s="21">
        <v>44632</v>
      </c>
      <c r="B85" s="8" t="s">
        <v>1</v>
      </c>
      <c r="D85" s="21">
        <v>44846</v>
      </c>
      <c r="E85" s="77">
        <v>202</v>
      </c>
      <c r="J85" s="21">
        <v>44814</v>
      </c>
      <c r="K85" s="36" t="s">
        <v>18</v>
      </c>
      <c r="L85" s="73">
        <v>81</v>
      </c>
    </row>
    <row r="86" spans="1:12" ht="18.75" customHeight="1" thickBot="1" x14ac:dyDescent="0.3">
      <c r="A86" s="21">
        <v>44626</v>
      </c>
      <c r="B86" s="8" t="s">
        <v>1</v>
      </c>
      <c r="D86" s="21">
        <v>44845</v>
      </c>
      <c r="E86" s="83">
        <v>202</v>
      </c>
      <c r="J86" s="21">
        <v>44813</v>
      </c>
      <c r="K86" s="36" t="s">
        <v>18</v>
      </c>
      <c r="L86" s="73">
        <v>82</v>
      </c>
    </row>
    <row r="87" spans="1:12" ht="18.75" customHeight="1" thickBot="1" x14ac:dyDescent="0.3">
      <c r="A87" s="21">
        <v>44625</v>
      </c>
      <c r="B87" s="127" t="s">
        <v>1</v>
      </c>
      <c r="D87" s="21">
        <v>44844</v>
      </c>
      <c r="E87" s="84">
        <v>202</v>
      </c>
      <c r="J87" s="21">
        <v>44811</v>
      </c>
      <c r="K87" s="36" t="s">
        <v>18</v>
      </c>
      <c r="L87" s="73">
        <v>83</v>
      </c>
    </row>
    <row r="88" spans="1:12" ht="18.75" customHeight="1" thickBot="1" x14ac:dyDescent="0.3">
      <c r="A88" s="21">
        <v>44620</v>
      </c>
      <c r="B88" s="1" t="s">
        <v>1</v>
      </c>
      <c r="D88" s="21">
        <v>44843</v>
      </c>
      <c r="E88" s="77">
        <v>202</v>
      </c>
      <c r="J88" s="21">
        <v>44810</v>
      </c>
      <c r="K88" s="36" t="s">
        <v>18</v>
      </c>
      <c r="L88" s="73">
        <v>84</v>
      </c>
    </row>
    <row r="89" spans="1:12" ht="18.75" customHeight="1" thickBot="1" x14ac:dyDescent="0.3">
      <c r="A89" s="21">
        <v>44619</v>
      </c>
      <c r="B89" s="1" t="s">
        <v>1</v>
      </c>
      <c r="D89" s="21">
        <v>44842</v>
      </c>
      <c r="E89" s="76" t="s">
        <v>1</v>
      </c>
      <c r="J89" s="21">
        <v>44809</v>
      </c>
      <c r="K89" s="36" t="s">
        <v>18</v>
      </c>
      <c r="L89" s="73">
        <v>85</v>
      </c>
    </row>
    <row r="90" spans="1:12" ht="18.75" customHeight="1" thickBot="1" x14ac:dyDescent="0.3">
      <c r="A90" s="25">
        <v>44614</v>
      </c>
      <c r="B90" s="1" t="s">
        <v>1</v>
      </c>
      <c r="D90" s="21">
        <v>44841</v>
      </c>
      <c r="E90" s="81" t="s">
        <v>17</v>
      </c>
      <c r="J90" s="32">
        <v>44805</v>
      </c>
      <c r="K90" s="36" t="s">
        <v>18</v>
      </c>
      <c r="L90" s="73">
        <v>86</v>
      </c>
    </row>
    <row r="91" spans="1:12" ht="18.75" customHeight="1" thickBot="1" x14ac:dyDescent="0.3">
      <c r="A91" s="21">
        <v>44612</v>
      </c>
      <c r="B91" s="3" t="s">
        <v>1</v>
      </c>
      <c r="D91" s="21">
        <v>44840</v>
      </c>
      <c r="E91" s="79" t="s">
        <v>17</v>
      </c>
      <c r="J91" s="25">
        <v>44804</v>
      </c>
      <c r="K91" s="36" t="s">
        <v>18</v>
      </c>
      <c r="L91" s="73">
        <v>87</v>
      </c>
    </row>
    <row r="92" spans="1:12" ht="18.75" customHeight="1" thickBot="1" x14ac:dyDescent="0.3">
      <c r="A92" s="26">
        <v>44608</v>
      </c>
      <c r="B92" s="1" t="s">
        <v>1</v>
      </c>
      <c r="D92" s="21">
        <v>44839</v>
      </c>
      <c r="E92" s="79" t="s">
        <v>17</v>
      </c>
      <c r="J92" s="21">
        <v>44803</v>
      </c>
      <c r="K92" s="36" t="s">
        <v>18</v>
      </c>
      <c r="L92" s="73">
        <v>88</v>
      </c>
    </row>
    <row r="93" spans="1:12" ht="18.75" customHeight="1" thickTop="1" thickBot="1" x14ac:dyDescent="0.3">
      <c r="A93" s="21">
        <v>44602</v>
      </c>
      <c r="B93" s="17" t="s">
        <v>1</v>
      </c>
      <c r="D93" s="21">
        <v>44838</v>
      </c>
      <c r="E93" s="97" t="s">
        <v>17</v>
      </c>
      <c r="J93" s="21">
        <v>44802</v>
      </c>
      <c r="K93" s="36" t="s">
        <v>18</v>
      </c>
    </row>
    <row r="94" spans="1:12" ht="18.75" customHeight="1" thickBot="1" x14ac:dyDescent="0.3">
      <c r="A94" s="21">
        <v>44598</v>
      </c>
      <c r="B94" s="2" t="s">
        <v>1</v>
      </c>
      <c r="D94" s="21">
        <v>44837</v>
      </c>
      <c r="E94" s="98" t="s">
        <v>17</v>
      </c>
      <c r="J94" s="21">
        <v>44801</v>
      </c>
      <c r="K94" s="36" t="s">
        <v>18</v>
      </c>
    </row>
    <row r="95" spans="1:12" ht="18.75" customHeight="1" thickBot="1" x14ac:dyDescent="0.3">
      <c r="A95" s="21">
        <v>44597</v>
      </c>
      <c r="B95" s="13" t="s">
        <v>1</v>
      </c>
      <c r="D95" s="21">
        <v>44836</v>
      </c>
      <c r="E95" s="76" t="s">
        <v>1</v>
      </c>
      <c r="J95" s="21">
        <v>44799</v>
      </c>
      <c r="K95" s="36" t="s">
        <v>18</v>
      </c>
    </row>
    <row r="96" spans="1:12" ht="18.75" customHeight="1" thickBot="1" x14ac:dyDescent="0.3">
      <c r="A96" s="21">
        <v>44596</v>
      </c>
      <c r="B96" s="8" t="s">
        <v>1</v>
      </c>
      <c r="D96" s="21">
        <v>44835</v>
      </c>
      <c r="E96" s="39">
        <v>201</v>
      </c>
      <c r="J96" s="21">
        <v>44798</v>
      </c>
      <c r="K96" s="36" t="s">
        <v>18</v>
      </c>
    </row>
    <row r="97" spans="1:11" ht="18.75" customHeight="1" thickBot="1" x14ac:dyDescent="0.3">
      <c r="A97" s="21">
        <v>44590</v>
      </c>
      <c r="B97" s="8" t="s">
        <v>1</v>
      </c>
      <c r="D97" s="21">
        <v>44834</v>
      </c>
      <c r="E97" s="99">
        <v>201</v>
      </c>
      <c r="J97" s="21">
        <v>44797</v>
      </c>
      <c r="K97" s="36" t="s">
        <v>18</v>
      </c>
    </row>
    <row r="98" spans="1:11" ht="18.75" customHeight="1" thickBot="1" x14ac:dyDescent="0.3">
      <c r="A98" s="21">
        <v>44584</v>
      </c>
      <c r="B98" s="127" t="s">
        <v>1</v>
      </c>
      <c r="D98" s="21">
        <v>44833</v>
      </c>
      <c r="E98" s="101">
        <v>201</v>
      </c>
      <c r="J98" s="21">
        <v>44796</v>
      </c>
      <c r="K98" s="36" t="s">
        <v>18</v>
      </c>
    </row>
    <row r="99" spans="1:11" ht="18.75" customHeight="1" thickBot="1" x14ac:dyDescent="0.3">
      <c r="A99" s="21">
        <v>44578</v>
      </c>
      <c r="B99" s="2" t="s">
        <v>1</v>
      </c>
      <c r="D99" s="21">
        <v>44832</v>
      </c>
      <c r="E99" s="101">
        <v>201</v>
      </c>
      <c r="J99" s="21">
        <v>44795</v>
      </c>
      <c r="K99" s="36" t="s">
        <v>18</v>
      </c>
    </row>
    <row r="100" spans="1:11" ht="18.75" customHeight="1" thickBot="1" x14ac:dyDescent="0.3">
      <c r="A100" s="21">
        <v>44577</v>
      </c>
      <c r="B100" s="1" t="s">
        <v>1</v>
      </c>
      <c r="D100" s="21">
        <v>44831</v>
      </c>
      <c r="E100" s="50">
        <v>201</v>
      </c>
      <c r="J100" s="21">
        <v>44793</v>
      </c>
      <c r="K100" s="36" t="s">
        <v>18</v>
      </c>
    </row>
    <row r="101" spans="1:11" ht="18.75" customHeight="1" thickBot="1" x14ac:dyDescent="0.3">
      <c r="A101" s="21">
        <v>44572</v>
      </c>
      <c r="B101" s="136" t="s">
        <v>1</v>
      </c>
      <c r="D101" s="21">
        <v>44830</v>
      </c>
      <c r="E101" s="76" t="s">
        <v>1</v>
      </c>
      <c r="J101" s="21">
        <v>44792</v>
      </c>
      <c r="K101" s="36" t="s">
        <v>18</v>
      </c>
    </row>
    <row r="102" spans="1:11" ht="18.75" customHeight="1" thickBot="1" x14ac:dyDescent="0.3">
      <c r="A102" s="25">
        <v>44570</v>
      </c>
      <c r="B102" s="133" t="s">
        <v>1</v>
      </c>
      <c r="D102" s="21">
        <v>44829</v>
      </c>
      <c r="E102" s="75" t="s">
        <v>1</v>
      </c>
      <c r="J102" s="21">
        <v>44791</v>
      </c>
      <c r="K102" s="36" t="s">
        <v>18</v>
      </c>
    </row>
    <row r="103" spans="1:11" ht="18.75" customHeight="1" thickBot="1" x14ac:dyDescent="0.3">
      <c r="A103" s="21">
        <v>44566</v>
      </c>
      <c r="B103" s="106" t="s">
        <v>1</v>
      </c>
      <c r="D103" s="21">
        <v>44828</v>
      </c>
      <c r="E103" s="51">
        <v>200</v>
      </c>
      <c r="J103" s="21">
        <v>44790</v>
      </c>
      <c r="K103" s="36" t="s">
        <v>18</v>
      </c>
    </row>
    <row r="104" spans="1:11" ht="18.75" customHeight="1" thickBot="1" x14ac:dyDescent="0.3">
      <c r="A104" s="21">
        <v>44560</v>
      </c>
      <c r="B104" s="13" t="s">
        <v>1</v>
      </c>
      <c r="D104" s="21">
        <v>44827</v>
      </c>
      <c r="E104" s="50">
        <v>200</v>
      </c>
      <c r="J104" s="21">
        <v>44789</v>
      </c>
      <c r="K104" s="36" t="s">
        <v>18</v>
      </c>
    </row>
    <row r="105" spans="1:11" ht="18.75" customHeight="1" thickBot="1" x14ac:dyDescent="0.3">
      <c r="A105" s="21">
        <v>44556</v>
      </c>
      <c r="B105" s="1" t="s">
        <v>1</v>
      </c>
      <c r="D105" s="21">
        <v>44826</v>
      </c>
      <c r="E105" s="50">
        <v>200</v>
      </c>
      <c r="J105" s="21">
        <v>44787</v>
      </c>
      <c r="K105" s="36" t="s">
        <v>18</v>
      </c>
    </row>
    <row r="106" spans="1:11" ht="18.75" customHeight="1" thickBot="1" x14ac:dyDescent="0.3">
      <c r="A106" s="21">
        <v>44555</v>
      </c>
      <c r="B106" s="1" t="s">
        <v>1</v>
      </c>
      <c r="D106" s="21">
        <v>44825</v>
      </c>
      <c r="E106" s="50">
        <v>200</v>
      </c>
      <c r="J106" s="21">
        <v>44786</v>
      </c>
      <c r="K106" s="36" t="s">
        <v>18</v>
      </c>
    </row>
    <row r="107" spans="1:11" ht="18.75" customHeight="1" thickBot="1" x14ac:dyDescent="0.3">
      <c r="A107" s="21">
        <v>44554</v>
      </c>
      <c r="B107" s="13" t="s">
        <v>1</v>
      </c>
      <c r="D107" s="21">
        <v>44824</v>
      </c>
      <c r="E107" s="33" t="s">
        <v>1</v>
      </c>
      <c r="J107" s="21">
        <v>44785</v>
      </c>
      <c r="K107" s="36" t="s">
        <v>18</v>
      </c>
    </row>
    <row r="108" spans="1:11" ht="18.75" customHeight="1" thickBot="1" x14ac:dyDescent="0.3">
      <c r="A108" s="21">
        <v>44548</v>
      </c>
      <c r="B108" s="8" t="s">
        <v>1</v>
      </c>
      <c r="D108" s="21">
        <v>44823</v>
      </c>
      <c r="E108" s="50">
        <v>199</v>
      </c>
      <c r="J108" s="21">
        <v>44784</v>
      </c>
      <c r="K108" s="36" t="s">
        <v>18</v>
      </c>
    </row>
    <row r="109" spans="1:11" ht="18.75" customHeight="1" thickBot="1" x14ac:dyDescent="0.3">
      <c r="A109" s="21">
        <v>44542</v>
      </c>
      <c r="B109" s="8" t="s">
        <v>1</v>
      </c>
      <c r="D109" s="21">
        <v>44822</v>
      </c>
      <c r="E109" s="13" t="s">
        <v>1</v>
      </c>
      <c r="J109" s="21">
        <v>44783</v>
      </c>
      <c r="K109" s="36" t="s">
        <v>18</v>
      </c>
    </row>
    <row r="110" spans="1:11" ht="18.75" customHeight="1" thickBot="1" x14ac:dyDescent="0.3">
      <c r="A110" s="21">
        <v>44541</v>
      </c>
      <c r="B110" s="127" t="s">
        <v>1</v>
      </c>
      <c r="D110" s="21">
        <v>44821</v>
      </c>
      <c r="E110" s="60">
        <v>199</v>
      </c>
      <c r="J110" s="21">
        <v>44781</v>
      </c>
      <c r="K110" s="36" t="s">
        <v>18</v>
      </c>
    </row>
    <row r="111" spans="1:11" ht="18.75" customHeight="1" thickBot="1" x14ac:dyDescent="0.3">
      <c r="A111" s="21">
        <v>44536</v>
      </c>
      <c r="B111" s="5" t="s">
        <v>1</v>
      </c>
      <c r="D111" s="21">
        <v>44820</v>
      </c>
      <c r="E111" s="60">
        <v>199</v>
      </c>
      <c r="J111" s="21">
        <v>44779</v>
      </c>
      <c r="K111" s="36" t="s">
        <v>18</v>
      </c>
    </row>
    <row r="112" spans="1:11" ht="18.75" customHeight="1" thickBot="1" x14ac:dyDescent="0.3">
      <c r="A112" s="21">
        <v>44535</v>
      </c>
      <c r="B112" s="1" t="s">
        <v>1</v>
      </c>
      <c r="D112" s="21">
        <v>44819</v>
      </c>
      <c r="E112" s="55">
        <v>199</v>
      </c>
      <c r="J112" s="24">
        <v>44778</v>
      </c>
      <c r="K112" s="36" t="s">
        <v>18</v>
      </c>
    </row>
    <row r="113" spans="1:11" ht="18.75" customHeight="1" thickBot="1" x14ac:dyDescent="0.3">
      <c r="A113" s="25">
        <v>44530</v>
      </c>
      <c r="B113" s="5" t="s">
        <v>1</v>
      </c>
      <c r="D113" s="21">
        <v>44818</v>
      </c>
      <c r="E113" s="2" t="s">
        <v>1</v>
      </c>
      <c r="J113" s="25">
        <v>44777</v>
      </c>
      <c r="K113" s="36" t="s">
        <v>18</v>
      </c>
    </row>
    <row r="114" spans="1:11" ht="18.75" customHeight="1" thickBot="1" x14ac:dyDescent="0.3">
      <c r="A114" s="21">
        <v>44528</v>
      </c>
      <c r="B114" s="3" t="s">
        <v>1</v>
      </c>
      <c r="D114" s="21">
        <v>44817</v>
      </c>
      <c r="E114" s="50">
        <v>198</v>
      </c>
      <c r="J114" s="21">
        <v>44775</v>
      </c>
      <c r="K114" s="36" t="s">
        <v>18</v>
      </c>
    </row>
    <row r="115" spans="1:11" ht="18.75" customHeight="1" thickBot="1" x14ac:dyDescent="0.3">
      <c r="A115" s="21">
        <v>44524</v>
      </c>
      <c r="B115" s="5" t="s">
        <v>1</v>
      </c>
      <c r="D115" s="21">
        <v>44816</v>
      </c>
      <c r="E115" s="50">
        <v>198</v>
      </c>
      <c r="J115" s="21">
        <v>44774</v>
      </c>
      <c r="K115" s="36" t="s">
        <v>18</v>
      </c>
    </row>
    <row r="116" spans="1:11" ht="18.75" customHeight="1" thickBot="1" x14ac:dyDescent="0.3">
      <c r="A116" s="21">
        <v>44518</v>
      </c>
      <c r="B116" s="5" t="s">
        <v>1</v>
      </c>
      <c r="D116" s="21">
        <v>44815</v>
      </c>
      <c r="E116" s="50">
        <v>198</v>
      </c>
      <c r="J116" s="21">
        <v>44773</v>
      </c>
      <c r="K116" s="36" t="s">
        <v>18</v>
      </c>
    </row>
    <row r="117" spans="1:11" ht="18.75" customHeight="1" thickBot="1" x14ac:dyDescent="0.3">
      <c r="A117" s="24">
        <v>44514</v>
      </c>
      <c r="B117" s="1" t="s">
        <v>1</v>
      </c>
      <c r="D117" s="21">
        <v>44814</v>
      </c>
      <c r="E117" s="56">
        <v>198</v>
      </c>
      <c r="J117" s="21">
        <v>44772</v>
      </c>
      <c r="K117" s="36" t="s">
        <v>18</v>
      </c>
    </row>
    <row r="118" spans="1:11" ht="18.75" customHeight="1" thickBot="1" x14ac:dyDescent="0.3">
      <c r="A118" s="21">
        <v>44513</v>
      </c>
      <c r="B118" s="13" t="s">
        <v>1</v>
      </c>
      <c r="D118" s="21">
        <v>44813</v>
      </c>
      <c r="E118" s="51">
        <v>198</v>
      </c>
      <c r="J118" s="21">
        <v>44771</v>
      </c>
      <c r="K118" s="36" t="s">
        <v>18</v>
      </c>
    </row>
    <row r="119" spans="1:11" ht="18.75" customHeight="1" thickBot="1" x14ac:dyDescent="0.3">
      <c r="A119" s="21">
        <v>44512</v>
      </c>
      <c r="B119" s="8" t="s">
        <v>1</v>
      </c>
      <c r="D119" s="21">
        <v>44812</v>
      </c>
      <c r="E119" s="33" t="s">
        <v>1</v>
      </c>
      <c r="J119" s="21">
        <v>44769</v>
      </c>
      <c r="K119" s="36" t="s">
        <v>18</v>
      </c>
    </row>
    <row r="120" spans="1:11" ht="18.75" customHeight="1" thickBot="1" x14ac:dyDescent="0.3">
      <c r="A120" s="21">
        <v>44506</v>
      </c>
      <c r="B120" s="8" t="s">
        <v>1</v>
      </c>
      <c r="D120" s="21">
        <v>44811</v>
      </c>
      <c r="E120" s="49" t="s">
        <v>17</v>
      </c>
      <c r="J120" s="21">
        <v>44768</v>
      </c>
      <c r="K120" s="36" t="s">
        <v>18</v>
      </c>
    </row>
    <row r="121" spans="1:11" ht="18.75" customHeight="1" thickBot="1" x14ac:dyDescent="0.3">
      <c r="A121" s="21">
        <v>44500</v>
      </c>
      <c r="B121" s="127" t="s">
        <v>1</v>
      </c>
      <c r="D121" s="21">
        <v>44810</v>
      </c>
      <c r="E121" s="48" t="s">
        <v>17</v>
      </c>
      <c r="J121" s="21">
        <v>44767</v>
      </c>
      <c r="K121" s="36" t="s">
        <v>18</v>
      </c>
    </row>
    <row r="122" spans="1:11" ht="18.75" customHeight="1" thickBot="1" x14ac:dyDescent="0.3">
      <c r="A122" s="21">
        <v>44494</v>
      </c>
      <c r="B122" s="19" t="s">
        <v>1</v>
      </c>
      <c r="D122" s="21">
        <v>44809</v>
      </c>
      <c r="E122" s="49" t="s">
        <v>17</v>
      </c>
      <c r="J122" s="21">
        <v>44763</v>
      </c>
      <c r="K122" s="36" t="s">
        <v>18</v>
      </c>
    </row>
    <row r="123" spans="1:11" ht="18.75" customHeight="1" thickBot="1" x14ac:dyDescent="0.3">
      <c r="A123" s="21">
        <v>44493</v>
      </c>
      <c r="B123" s="1" t="s">
        <v>1</v>
      </c>
      <c r="D123" s="32">
        <v>44808</v>
      </c>
      <c r="E123" s="96" t="s">
        <v>1</v>
      </c>
      <c r="J123" s="21">
        <v>44762</v>
      </c>
      <c r="K123" s="36" t="s">
        <v>18</v>
      </c>
    </row>
    <row r="124" spans="1:11" ht="18.75" customHeight="1" thickBot="1" x14ac:dyDescent="0.3">
      <c r="A124" s="21">
        <v>44488</v>
      </c>
      <c r="B124" s="5" t="s">
        <v>1</v>
      </c>
      <c r="D124" s="25">
        <v>44807</v>
      </c>
      <c r="E124" s="87" t="s">
        <v>1</v>
      </c>
      <c r="J124" s="21">
        <v>44761</v>
      </c>
      <c r="K124" s="36" t="s">
        <v>18</v>
      </c>
    </row>
    <row r="125" spans="1:11" ht="18.75" customHeight="1" thickBot="1" x14ac:dyDescent="0.3">
      <c r="A125" s="25">
        <v>44486</v>
      </c>
      <c r="B125" s="128" t="s">
        <v>1</v>
      </c>
      <c r="D125" s="21">
        <v>44806</v>
      </c>
      <c r="E125" s="86" t="s">
        <v>1</v>
      </c>
      <c r="J125" s="21">
        <v>44760</v>
      </c>
      <c r="K125" s="36" t="s">
        <v>18</v>
      </c>
    </row>
    <row r="126" spans="1:11" ht="18.75" customHeight="1" thickBot="1" x14ac:dyDescent="0.3">
      <c r="A126" s="21">
        <v>44482</v>
      </c>
      <c r="B126" s="100" t="s">
        <v>1</v>
      </c>
      <c r="D126" s="21">
        <v>44805</v>
      </c>
      <c r="E126" s="50">
        <v>197</v>
      </c>
      <c r="J126" s="21">
        <v>44759</v>
      </c>
      <c r="K126" s="36" t="s">
        <v>18</v>
      </c>
    </row>
    <row r="127" spans="1:11" ht="18.75" customHeight="1" thickBot="1" x14ac:dyDescent="0.3">
      <c r="A127" s="21">
        <v>44476</v>
      </c>
      <c r="B127" s="13" t="s">
        <v>1</v>
      </c>
      <c r="D127" s="21">
        <v>44804</v>
      </c>
      <c r="E127" s="51">
        <v>197</v>
      </c>
      <c r="J127" s="21">
        <v>44757</v>
      </c>
      <c r="K127" s="36" t="s">
        <v>18</v>
      </c>
    </row>
    <row r="128" spans="1:11" ht="18.75" customHeight="1" thickBot="1" x14ac:dyDescent="0.3">
      <c r="A128" s="25">
        <v>44472</v>
      </c>
      <c r="B128" s="13" t="s">
        <v>1</v>
      </c>
      <c r="D128" s="21">
        <v>44803</v>
      </c>
      <c r="E128" s="50">
        <v>197</v>
      </c>
      <c r="J128" s="21">
        <v>44756</v>
      </c>
      <c r="K128" s="36" t="s">
        <v>18</v>
      </c>
    </row>
    <row r="129" spans="1:11" ht="18.75" customHeight="1" thickBot="1" x14ac:dyDescent="0.3">
      <c r="A129" s="21">
        <v>44471</v>
      </c>
      <c r="B129" s="6" t="s">
        <v>1</v>
      </c>
      <c r="D129" s="21">
        <v>44802</v>
      </c>
      <c r="E129" s="50">
        <v>197</v>
      </c>
      <c r="J129" s="21">
        <v>44755</v>
      </c>
      <c r="K129" s="36" t="s">
        <v>18</v>
      </c>
    </row>
    <row r="130" spans="1:11" ht="18.75" customHeight="1" thickBot="1" x14ac:dyDescent="0.3">
      <c r="A130" s="21">
        <v>44470</v>
      </c>
      <c r="B130" s="12" t="s">
        <v>1</v>
      </c>
      <c r="D130" s="21">
        <v>44801</v>
      </c>
      <c r="E130" s="55">
        <v>197</v>
      </c>
      <c r="J130" s="21">
        <v>44754</v>
      </c>
      <c r="K130" s="36" t="s">
        <v>18</v>
      </c>
    </row>
    <row r="131" spans="1:11" ht="18.75" customHeight="1" thickBot="1" x14ac:dyDescent="0.3">
      <c r="A131" s="21">
        <v>44464</v>
      </c>
      <c r="B131" s="7" t="s">
        <v>1</v>
      </c>
      <c r="D131" s="21">
        <v>44800</v>
      </c>
      <c r="E131" s="2" t="s">
        <v>1</v>
      </c>
      <c r="J131" s="21">
        <v>44753</v>
      </c>
      <c r="K131" s="36" t="s">
        <v>18</v>
      </c>
    </row>
    <row r="132" spans="1:11" ht="18.75" customHeight="1" thickBot="1" x14ac:dyDescent="0.3">
      <c r="A132" s="21">
        <v>44458</v>
      </c>
      <c r="B132" s="10" t="s">
        <v>1</v>
      </c>
      <c r="D132" s="21">
        <v>44799</v>
      </c>
      <c r="E132" s="105">
        <v>196</v>
      </c>
      <c r="J132" s="21">
        <v>44751</v>
      </c>
      <c r="K132" s="36" t="s">
        <v>18</v>
      </c>
    </row>
    <row r="133" spans="1:11" ht="18.75" customHeight="1" thickBot="1" x14ac:dyDescent="0.3">
      <c r="A133" s="21">
        <v>44452</v>
      </c>
      <c r="B133" s="11" t="s">
        <v>1</v>
      </c>
      <c r="D133" s="21">
        <v>44798</v>
      </c>
      <c r="E133" s="51">
        <v>196</v>
      </c>
      <c r="J133" s="21">
        <v>44750</v>
      </c>
      <c r="K133" s="36" t="s">
        <v>18</v>
      </c>
    </row>
    <row r="134" spans="1:11" ht="18.75" customHeight="1" thickBot="1" x14ac:dyDescent="0.3">
      <c r="A134" s="21">
        <v>44446</v>
      </c>
      <c r="B134" s="11" t="s">
        <v>1</v>
      </c>
      <c r="D134" s="21">
        <v>44797</v>
      </c>
      <c r="E134" s="50">
        <v>196</v>
      </c>
      <c r="J134" s="21">
        <v>44749</v>
      </c>
      <c r="K134" s="36" t="s">
        <v>18</v>
      </c>
    </row>
    <row r="135" spans="1:11" ht="18.75" customHeight="1" thickBot="1" x14ac:dyDescent="0.3">
      <c r="A135" s="21">
        <v>44444</v>
      </c>
      <c r="B135" s="13" t="s">
        <v>1</v>
      </c>
      <c r="D135" s="21">
        <v>44796</v>
      </c>
      <c r="E135" s="50">
        <v>196</v>
      </c>
      <c r="J135" s="21">
        <v>44748</v>
      </c>
      <c r="K135" s="36" t="s">
        <v>18</v>
      </c>
    </row>
    <row r="136" spans="1:11" ht="18.75" customHeight="1" thickBot="1" x14ac:dyDescent="0.3">
      <c r="A136" s="21">
        <v>44440</v>
      </c>
      <c r="B136" s="5" t="s">
        <v>1</v>
      </c>
      <c r="D136" s="21">
        <v>44795</v>
      </c>
      <c r="E136" s="50">
        <v>196</v>
      </c>
      <c r="J136" s="21">
        <v>44747</v>
      </c>
      <c r="K136" s="36" t="s">
        <v>18</v>
      </c>
    </row>
    <row r="137" spans="1:11" ht="18.75" customHeight="1" thickBot="1" x14ac:dyDescent="0.3">
      <c r="A137" s="24">
        <v>44434</v>
      </c>
      <c r="B137" s="5" t="s">
        <v>1</v>
      </c>
      <c r="D137" s="21">
        <v>44794</v>
      </c>
      <c r="E137" s="33" t="s">
        <v>1</v>
      </c>
      <c r="J137" s="21">
        <v>44745</v>
      </c>
      <c r="K137" s="36" t="s">
        <v>18</v>
      </c>
    </row>
    <row r="138" spans="1:11" ht="18.75" customHeight="1" thickBot="1" x14ac:dyDescent="0.3">
      <c r="A138" s="25">
        <v>44430</v>
      </c>
      <c r="B138" s="5" t="s">
        <v>1</v>
      </c>
      <c r="D138" s="21">
        <v>44793</v>
      </c>
      <c r="E138" s="50">
        <v>195</v>
      </c>
      <c r="J138" s="21">
        <v>44744</v>
      </c>
      <c r="K138" s="36" t="s">
        <v>18</v>
      </c>
    </row>
    <row r="139" spans="1:11" ht="18.75" customHeight="1" thickBot="1" x14ac:dyDescent="0.3">
      <c r="A139" s="21">
        <v>44429</v>
      </c>
      <c r="B139" s="88" t="s">
        <v>1</v>
      </c>
      <c r="D139" s="21">
        <v>44792</v>
      </c>
      <c r="E139" s="50">
        <v>195</v>
      </c>
      <c r="J139" s="21">
        <v>44743</v>
      </c>
      <c r="K139" s="36" t="s">
        <v>18</v>
      </c>
    </row>
    <row r="140" spans="1:11" ht="18.75" customHeight="1" thickBot="1" x14ac:dyDescent="0.3">
      <c r="A140" s="25">
        <v>44428</v>
      </c>
      <c r="B140" s="88" t="s">
        <v>1</v>
      </c>
      <c r="D140" s="21">
        <v>44791</v>
      </c>
      <c r="E140" s="50">
        <v>195</v>
      </c>
      <c r="J140" s="21">
        <v>44742</v>
      </c>
      <c r="K140" s="36" t="s">
        <v>18</v>
      </c>
    </row>
    <row r="141" spans="1:11" ht="18.75" customHeight="1" thickBot="1" x14ac:dyDescent="0.3">
      <c r="A141" s="21">
        <v>44422</v>
      </c>
      <c r="B141" s="126" t="s">
        <v>1</v>
      </c>
      <c r="D141" s="21">
        <v>44790</v>
      </c>
      <c r="E141" s="56">
        <v>195</v>
      </c>
      <c r="J141" s="21">
        <v>44741</v>
      </c>
      <c r="K141" s="36" t="s">
        <v>18</v>
      </c>
    </row>
    <row r="142" spans="1:11" ht="18.75" customHeight="1" thickBot="1" x14ac:dyDescent="0.3">
      <c r="A142" s="21">
        <v>44416</v>
      </c>
      <c r="B142" s="1" t="s">
        <v>1</v>
      </c>
      <c r="D142" s="21">
        <v>44789</v>
      </c>
      <c r="E142" s="51">
        <v>195</v>
      </c>
      <c r="J142" s="21">
        <v>44739</v>
      </c>
      <c r="K142" s="36" t="s">
        <v>18</v>
      </c>
    </row>
    <row r="143" spans="1:11" ht="18.75" customHeight="1" thickBot="1" x14ac:dyDescent="0.3">
      <c r="A143" s="21">
        <v>44410</v>
      </c>
      <c r="B143" s="1" t="s">
        <v>1</v>
      </c>
      <c r="D143" s="21">
        <v>44788</v>
      </c>
      <c r="E143" s="34" t="s">
        <v>1</v>
      </c>
      <c r="J143" s="21">
        <v>44737</v>
      </c>
      <c r="K143" s="36" t="s">
        <v>18</v>
      </c>
    </row>
    <row r="144" spans="1:11" ht="18.75" customHeight="1" thickBot="1" x14ac:dyDescent="0.3">
      <c r="A144" s="21">
        <v>44404</v>
      </c>
      <c r="B144" s="9" t="s">
        <v>1</v>
      </c>
      <c r="D144" s="21">
        <v>44787</v>
      </c>
      <c r="E144" s="51">
        <v>194</v>
      </c>
      <c r="J144" s="21">
        <v>44736</v>
      </c>
      <c r="K144" s="36" t="s">
        <v>18</v>
      </c>
    </row>
    <row r="145" spans="1:11" ht="18.75" customHeight="1" thickBot="1" x14ac:dyDescent="0.3">
      <c r="A145" s="21">
        <v>44402</v>
      </c>
      <c r="B145" s="13" t="s">
        <v>1</v>
      </c>
      <c r="D145" s="21">
        <v>44786</v>
      </c>
      <c r="E145" s="50">
        <v>194</v>
      </c>
      <c r="J145" s="21">
        <v>44735</v>
      </c>
      <c r="K145" s="36" t="s">
        <v>18</v>
      </c>
    </row>
    <row r="146" spans="1:11" ht="18.75" customHeight="1" thickBot="1" x14ac:dyDescent="0.3">
      <c r="A146" s="21">
        <v>44398</v>
      </c>
      <c r="B146" s="9" t="s">
        <v>1</v>
      </c>
      <c r="D146" s="21">
        <v>44785</v>
      </c>
      <c r="E146" s="50">
        <v>194</v>
      </c>
      <c r="J146" s="21">
        <v>44733</v>
      </c>
      <c r="K146" s="36" t="s">
        <v>18</v>
      </c>
    </row>
    <row r="147" spans="1:11" ht="18.75" customHeight="1" thickBot="1" x14ac:dyDescent="0.3">
      <c r="A147" s="21">
        <v>44392</v>
      </c>
      <c r="B147" s="2" t="s">
        <v>1</v>
      </c>
      <c r="D147" s="21">
        <v>44784</v>
      </c>
      <c r="E147" s="50">
        <v>194</v>
      </c>
      <c r="J147" s="21">
        <v>44732</v>
      </c>
      <c r="K147" s="36" t="s">
        <v>18</v>
      </c>
    </row>
    <row r="148" spans="1:11" ht="18.75" customHeight="1" thickBot="1" x14ac:dyDescent="0.3">
      <c r="A148" s="21">
        <v>44388</v>
      </c>
      <c r="B148" s="13" t="s">
        <v>1</v>
      </c>
      <c r="D148" s="21">
        <v>44783</v>
      </c>
      <c r="E148" s="50">
        <v>194</v>
      </c>
      <c r="J148" s="21">
        <v>44731</v>
      </c>
      <c r="K148" s="36" t="s">
        <v>18</v>
      </c>
    </row>
    <row r="149" spans="1:11" ht="18.75" customHeight="1" thickBot="1" x14ac:dyDescent="0.3">
      <c r="A149" s="21">
        <v>44387</v>
      </c>
      <c r="B149" s="8" t="s">
        <v>1</v>
      </c>
      <c r="D149" s="21">
        <v>44782</v>
      </c>
      <c r="E149" s="33" t="s">
        <v>1</v>
      </c>
      <c r="J149" s="21">
        <v>44730</v>
      </c>
      <c r="K149" s="36" t="s">
        <v>18</v>
      </c>
    </row>
    <row r="150" spans="1:11" ht="18.75" customHeight="1" thickBot="1" x14ac:dyDescent="0.3">
      <c r="A150" s="21">
        <v>44386</v>
      </c>
      <c r="B150" s="8" t="s">
        <v>1</v>
      </c>
      <c r="D150" s="21">
        <v>44781</v>
      </c>
      <c r="E150" s="49" t="s">
        <v>17</v>
      </c>
      <c r="J150" s="21">
        <v>44729</v>
      </c>
      <c r="K150" s="36" t="s">
        <v>18</v>
      </c>
    </row>
    <row r="151" spans="1:11" ht="18.75" customHeight="1" thickBot="1" x14ac:dyDescent="0.3">
      <c r="A151" s="21">
        <v>44380</v>
      </c>
      <c r="B151" s="88" t="s">
        <v>1</v>
      </c>
      <c r="D151" s="21">
        <v>44780</v>
      </c>
      <c r="E151" s="13" t="s">
        <v>1</v>
      </c>
      <c r="J151" s="21">
        <v>44727</v>
      </c>
      <c r="K151" s="36" t="s">
        <v>18</v>
      </c>
    </row>
    <row r="152" spans="1:11" ht="18.75" customHeight="1" thickBot="1" x14ac:dyDescent="0.3">
      <c r="A152" s="25">
        <v>44374</v>
      </c>
      <c r="B152" s="2" t="s">
        <v>1</v>
      </c>
      <c r="D152" s="21">
        <v>44779</v>
      </c>
      <c r="E152" s="110" t="s">
        <v>17</v>
      </c>
      <c r="J152" s="21">
        <v>44726</v>
      </c>
      <c r="K152" s="36" t="s">
        <v>18</v>
      </c>
    </row>
    <row r="153" spans="1:11" ht="18.75" customHeight="1" thickBot="1" x14ac:dyDescent="0.3">
      <c r="A153" s="21">
        <v>44368</v>
      </c>
      <c r="B153" s="33" t="s">
        <v>1</v>
      </c>
      <c r="D153" s="21">
        <v>44778</v>
      </c>
      <c r="E153" s="110" t="s">
        <v>17</v>
      </c>
      <c r="J153" s="21">
        <v>44725</v>
      </c>
      <c r="K153" s="36" t="s">
        <v>18</v>
      </c>
    </row>
    <row r="154" spans="1:11" ht="18.75" customHeight="1" thickBot="1" x14ac:dyDescent="0.3">
      <c r="A154" s="21">
        <v>44362</v>
      </c>
      <c r="B154" s="2" t="s">
        <v>1</v>
      </c>
      <c r="D154" s="24">
        <v>44777</v>
      </c>
      <c r="E154" s="111" t="s">
        <v>17</v>
      </c>
      <c r="J154" s="21">
        <v>44721</v>
      </c>
      <c r="K154" s="36" t="s">
        <v>18</v>
      </c>
    </row>
    <row r="155" spans="1:11" ht="18.75" customHeight="1" thickBot="1" x14ac:dyDescent="0.3">
      <c r="A155" s="21">
        <v>44360</v>
      </c>
      <c r="B155" s="91" t="s">
        <v>1</v>
      </c>
      <c r="D155" s="25">
        <v>44776</v>
      </c>
      <c r="E155" s="2" t="s">
        <v>1</v>
      </c>
      <c r="J155" s="21">
        <v>44720</v>
      </c>
      <c r="K155" s="36" t="s">
        <v>18</v>
      </c>
    </row>
    <row r="156" spans="1:11" ht="18.75" customHeight="1" thickBot="1" x14ac:dyDescent="0.3">
      <c r="A156" s="21">
        <v>44356</v>
      </c>
      <c r="B156" s="33" t="s">
        <v>1</v>
      </c>
      <c r="D156" s="21">
        <v>44775</v>
      </c>
      <c r="E156" s="50">
        <v>193</v>
      </c>
      <c r="J156" s="21">
        <v>44719</v>
      </c>
      <c r="K156" s="36" t="s">
        <v>18</v>
      </c>
    </row>
    <row r="157" spans="1:11" ht="18.75" customHeight="1" thickBot="1" x14ac:dyDescent="0.3">
      <c r="A157" s="21">
        <v>44350</v>
      </c>
      <c r="B157" s="5" t="s">
        <v>1</v>
      </c>
      <c r="D157" s="21">
        <v>44774</v>
      </c>
      <c r="E157" s="50">
        <v>193</v>
      </c>
      <c r="J157" s="21">
        <v>44718</v>
      </c>
      <c r="K157" s="36" t="s">
        <v>18</v>
      </c>
    </row>
    <row r="158" spans="1:11" ht="18.75" customHeight="1" thickBot="1" x14ac:dyDescent="0.3">
      <c r="A158" s="21">
        <v>44346</v>
      </c>
      <c r="B158" s="13" t="s">
        <v>1</v>
      </c>
      <c r="D158" s="21">
        <v>44773</v>
      </c>
      <c r="E158" s="114">
        <v>193</v>
      </c>
      <c r="J158" s="21">
        <v>44717</v>
      </c>
      <c r="K158" s="36" t="s">
        <v>18</v>
      </c>
    </row>
    <row r="159" spans="1:11" ht="18.75" customHeight="1" thickBot="1" x14ac:dyDescent="0.3">
      <c r="A159" s="21">
        <v>44345</v>
      </c>
      <c r="B159" s="16" t="s">
        <v>1</v>
      </c>
      <c r="D159" s="21">
        <v>44772</v>
      </c>
      <c r="E159" s="50">
        <v>193</v>
      </c>
      <c r="J159" s="21">
        <v>44715</v>
      </c>
      <c r="K159" s="36" t="s">
        <v>18</v>
      </c>
    </row>
    <row r="160" spans="1:11" ht="18.75" customHeight="1" thickBot="1" x14ac:dyDescent="0.3">
      <c r="A160" s="21">
        <v>44344</v>
      </c>
      <c r="B160" s="8" t="s">
        <v>1</v>
      </c>
      <c r="D160" s="21">
        <v>44771</v>
      </c>
      <c r="E160" s="50">
        <v>193</v>
      </c>
      <c r="J160" s="21">
        <v>44714</v>
      </c>
      <c r="K160" s="36" t="s">
        <v>18</v>
      </c>
    </row>
    <row r="161" spans="1:11" ht="18.75" customHeight="1" thickBot="1" x14ac:dyDescent="0.3">
      <c r="A161" s="21">
        <v>44338</v>
      </c>
      <c r="B161" s="88" t="s">
        <v>1</v>
      </c>
      <c r="D161" s="21">
        <v>44770</v>
      </c>
      <c r="E161" s="33" t="s">
        <v>1</v>
      </c>
      <c r="J161" s="21">
        <v>44713</v>
      </c>
      <c r="K161" s="36" t="s">
        <v>18</v>
      </c>
    </row>
    <row r="162" spans="1:11" ht="18.75" customHeight="1" thickBot="1" x14ac:dyDescent="0.3">
      <c r="A162" s="25">
        <v>44332</v>
      </c>
      <c r="B162" s="86" t="s">
        <v>1</v>
      </c>
      <c r="D162" s="21">
        <v>44769</v>
      </c>
      <c r="E162" s="51">
        <v>192</v>
      </c>
      <c r="J162" s="21">
        <v>44712</v>
      </c>
      <c r="K162" s="36" t="s">
        <v>18</v>
      </c>
    </row>
    <row r="163" spans="1:11" ht="18.75" customHeight="1" thickBot="1" x14ac:dyDescent="0.3">
      <c r="A163" s="21">
        <v>44326</v>
      </c>
      <c r="B163" s="19" t="s">
        <v>1</v>
      </c>
      <c r="D163" s="21">
        <v>44768</v>
      </c>
      <c r="E163" s="55">
        <v>192</v>
      </c>
      <c r="J163" s="21">
        <v>44711</v>
      </c>
      <c r="K163" s="36" t="s">
        <v>18</v>
      </c>
    </row>
    <row r="164" spans="1:11" ht="18.75" customHeight="1" thickBot="1" x14ac:dyDescent="0.3">
      <c r="A164" s="21">
        <v>44325</v>
      </c>
      <c r="B164" s="2" t="s">
        <v>1</v>
      </c>
      <c r="D164" s="21">
        <v>44767</v>
      </c>
      <c r="E164" s="51">
        <v>192</v>
      </c>
      <c r="J164" s="21">
        <v>44708</v>
      </c>
      <c r="K164" s="36" t="s">
        <v>18</v>
      </c>
    </row>
    <row r="165" spans="1:11" ht="18.75" customHeight="1" thickBot="1" x14ac:dyDescent="0.3">
      <c r="A165" s="21">
        <v>44320</v>
      </c>
      <c r="B165" s="92" t="s">
        <v>1</v>
      </c>
      <c r="D165" s="21">
        <v>44766</v>
      </c>
      <c r="E165" s="86" t="s">
        <v>1</v>
      </c>
      <c r="J165" s="21">
        <v>44707</v>
      </c>
      <c r="K165" s="36" t="s">
        <v>18</v>
      </c>
    </row>
    <row r="166" spans="1:11" ht="18.75" customHeight="1" thickBot="1" x14ac:dyDescent="0.3">
      <c r="A166" s="21">
        <v>44318</v>
      </c>
      <c r="B166" s="34" t="s">
        <v>1</v>
      </c>
      <c r="D166" s="21">
        <v>44765</v>
      </c>
      <c r="E166" s="86" t="s">
        <v>1</v>
      </c>
      <c r="J166" s="21">
        <v>44706</v>
      </c>
      <c r="K166" s="36" t="s">
        <v>18</v>
      </c>
    </row>
    <row r="167" spans="1:11" ht="18.75" customHeight="1" thickBot="1" x14ac:dyDescent="0.3">
      <c r="A167" s="21">
        <v>44314</v>
      </c>
      <c r="B167" s="91" t="s">
        <v>1</v>
      </c>
      <c r="D167" s="21">
        <v>44764</v>
      </c>
      <c r="E167" s="86" t="s">
        <v>1</v>
      </c>
      <c r="J167" s="21">
        <v>44705</v>
      </c>
      <c r="K167" s="36" t="s">
        <v>18</v>
      </c>
    </row>
    <row r="168" spans="1:11" ht="18.75" customHeight="1" thickBot="1" x14ac:dyDescent="0.3">
      <c r="A168" s="21">
        <v>44308</v>
      </c>
      <c r="B168" s="13" t="s">
        <v>1</v>
      </c>
      <c r="D168" s="21">
        <v>44763</v>
      </c>
      <c r="E168" s="50">
        <v>191</v>
      </c>
      <c r="J168" s="21">
        <v>44702</v>
      </c>
      <c r="K168" s="36" t="s">
        <v>18</v>
      </c>
    </row>
    <row r="169" spans="1:11" ht="18.75" customHeight="1" thickBot="1" x14ac:dyDescent="0.3">
      <c r="A169" s="21">
        <v>44304</v>
      </c>
      <c r="B169" s="16" t="s">
        <v>1</v>
      </c>
      <c r="D169" s="21">
        <v>44762</v>
      </c>
      <c r="E169" s="50">
        <v>191</v>
      </c>
      <c r="J169" s="21">
        <v>44701</v>
      </c>
      <c r="K169" s="36" t="s">
        <v>18</v>
      </c>
    </row>
    <row r="170" spans="1:11" ht="18.75" customHeight="1" thickBot="1" x14ac:dyDescent="0.3">
      <c r="A170" s="21">
        <v>44303</v>
      </c>
      <c r="B170" s="16" t="s">
        <v>1</v>
      </c>
      <c r="D170" s="21">
        <v>44761</v>
      </c>
      <c r="E170" s="50">
        <v>191</v>
      </c>
      <c r="J170" s="21">
        <v>44700</v>
      </c>
      <c r="K170" s="36" t="s">
        <v>18</v>
      </c>
    </row>
    <row r="171" spans="1:11" ht="18.75" customHeight="1" thickBot="1" x14ac:dyDescent="0.3">
      <c r="A171" s="21">
        <v>44302</v>
      </c>
      <c r="B171" s="2" t="s">
        <v>1</v>
      </c>
      <c r="D171" s="21">
        <v>44760</v>
      </c>
      <c r="E171" s="50">
        <v>191</v>
      </c>
      <c r="J171" s="21">
        <v>44699</v>
      </c>
      <c r="K171" s="36" t="s">
        <v>18</v>
      </c>
    </row>
    <row r="172" spans="1:11" ht="18.75" thickBot="1" x14ac:dyDescent="0.3">
      <c r="A172" s="25">
        <v>44296</v>
      </c>
      <c r="B172" s="86" t="s">
        <v>1</v>
      </c>
      <c r="D172" s="21">
        <v>44759</v>
      </c>
      <c r="E172" s="51">
        <v>191</v>
      </c>
      <c r="J172" s="21">
        <v>44697</v>
      </c>
      <c r="K172" s="36" t="s">
        <v>18</v>
      </c>
    </row>
    <row r="173" spans="1:11" ht="18.75" thickBot="1" x14ac:dyDescent="0.3">
      <c r="A173" s="21">
        <v>44290</v>
      </c>
      <c r="B173" s="103" t="s">
        <v>1</v>
      </c>
      <c r="D173" s="21">
        <v>44758</v>
      </c>
      <c r="E173" s="33" t="s">
        <v>1</v>
      </c>
      <c r="J173" s="21">
        <v>44695</v>
      </c>
      <c r="K173" s="36" t="s">
        <v>18</v>
      </c>
    </row>
    <row r="174" spans="1:11" ht="18.75" thickBot="1" x14ac:dyDescent="0.3">
      <c r="A174" s="21">
        <v>44289</v>
      </c>
      <c r="B174" s="103" t="s">
        <v>1</v>
      </c>
      <c r="D174" s="21">
        <v>44757</v>
      </c>
      <c r="E174" s="50">
        <v>190</v>
      </c>
      <c r="J174" s="21">
        <v>44694</v>
      </c>
      <c r="K174" s="36" t="s">
        <v>18</v>
      </c>
    </row>
    <row r="175" spans="1:11" ht="18.75" thickBot="1" x14ac:dyDescent="0.3">
      <c r="A175" s="21">
        <v>44284</v>
      </c>
      <c r="B175" s="128" t="s">
        <v>1</v>
      </c>
      <c r="D175" s="21">
        <v>44756</v>
      </c>
      <c r="E175" s="50">
        <v>190</v>
      </c>
      <c r="J175" s="21">
        <v>44693</v>
      </c>
      <c r="K175" s="36" t="s">
        <v>18</v>
      </c>
    </row>
    <row r="176" spans="1:11" ht="18.75" thickBot="1" x14ac:dyDescent="0.3">
      <c r="A176" s="21">
        <v>44283</v>
      </c>
      <c r="B176" s="16" t="s">
        <v>1</v>
      </c>
      <c r="D176" s="21">
        <v>44755</v>
      </c>
      <c r="E176" s="52">
        <v>190</v>
      </c>
      <c r="J176" s="21">
        <v>44691</v>
      </c>
      <c r="K176" s="36" t="s">
        <v>18</v>
      </c>
    </row>
    <row r="177" spans="1:11" ht="18.75" thickBot="1" x14ac:dyDescent="0.3">
      <c r="A177" s="21">
        <v>44278</v>
      </c>
      <c r="B177" s="13" t="s">
        <v>1</v>
      </c>
      <c r="D177" s="21">
        <v>44754</v>
      </c>
      <c r="E177" s="51">
        <v>190</v>
      </c>
      <c r="J177" s="21">
        <v>44690</v>
      </c>
      <c r="K177" s="36" t="s">
        <v>18</v>
      </c>
    </row>
    <row r="178" spans="1:11" ht="18.75" thickBot="1" x14ac:dyDescent="0.3">
      <c r="A178" s="21">
        <v>44276</v>
      </c>
      <c r="B178" s="80" t="s">
        <v>1</v>
      </c>
      <c r="D178" s="21">
        <v>44753</v>
      </c>
      <c r="E178" s="50">
        <v>190</v>
      </c>
      <c r="J178" s="21">
        <v>44689</v>
      </c>
      <c r="K178" s="36" t="s">
        <v>18</v>
      </c>
    </row>
    <row r="179" spans="1:11" ht="18.75" thickBot="1" x14ac:dyDescent="0.3">
      <c r="A179" s="21">
        <v>44272</v>
      </c>
      <c r="B179" s="85" t="s">
        <v>1</v>
      </c>
      <c r="D179" s="21">
        <v>44752</v>
      </c>
      <c r="E179" s="33" t="s">
        <v>1</v>
      </c>
      <c r="J179" s="21">
        <v>44688</v>
      </c>
      <c r="K179" s="36" t="s">
        <v>18</v>
      </c>
    </row>
    <row r="180" spans="1:11" ht="18.75" thickBot="1" x14ac:dyDescent="0.3">
      <c r="A180" s="21">
        <v>44266</v>
      </c>
      <c r="B180" s="16" t="s">
        <v>1</v>
      </c>
      <c r="D180" s="21">
        <v>44751</v>
      </c>
      <c r="E180" s="43" t="s">
        <v>17</v>
      </c>
      <c r="J180" s="21">
        <v>44687</v>
      </c>
      <c r="K180" s="36" t="s">
        <v>18</v>
      </c>
    </row>
    <row r="181" spans="1:11" ht="18.75" thickBot="1" x14ac:dyDescent="0.3">
      <c r="A181" s="21">
        <v>44262</v>
      </c>
      <c r="B181" s="16" t="s">
        <v>1</v>
      </c>
      <c r="D181" s="21">
        <v>44750</v>
      </c>
      <c r="E181" s="68" t="s">
        <v>17</v>
      </c>
      <c r="J181" s="21">
        <v>44685</v>
      </c>
      <c r="K181" s="36" t="s">
        <v>18</v>
      </c>
    </row>
    <row r="182" spans="1:11" ht="18.75" thickBot="1" x14ac:dyDescent="0.3">
      <c r="A182" s="21">
        <v>44261</v>
      </c>
      <c r="B182" s="13" t="s">
        <v>1</v>
      </c>
      <c r="D182" s="21">
        <v>44749</v>
      </c>
      <c r="E182" s="107" t="s">
        <v>17</v>
      </c>
      <c r="J182" s="21">
        <v>44684</v>
      </c>
      <c r="K182" s="36" t="s">
        <v>18</v>
      </c>
    </row>
    <row r="183" spans="1:11" ht="18.75" thickBot="1" x14ac:dyDescent="0.3">
      <c r="A183" s="25">
        <v>44260</v>
      </c>
      <c r="B183" s="6" t="s">
        <v>1</v>
      </c>
      <c r="D183" s="21">
        <v>44748</v>
      </c>
      <c r="E183" s="43" t="s">
        <v>17</v>
      </c>
      <c r="J183" s="21">
        <v>44683</v>
      </c>
      <c r="K183" s="36" t="s">
        <v>18</v>
      </c>
    </row>
    <row r="184" spans="1:11" ht="18.75" thickBot="1" x14ac:dyDescent="0.3">
      <c r="A184" s="21">
        <v>44254</v>
      </c>
      <c r="B184" s="6" t="s">
        <v>1</v>
      </c>
      <c r="D184" s="21">
        <v>44747</v>
      </c>
      <c r="E184" s="116" t="s">
        <v>17</v>
      </c>
      <c r="J184" s="21">
        <v>44679</v>
      </c>
      <c r="K184" s="36" t="s">
        <v>18</v>
      </c>
    </row>
    <row r="185" spans="1:11" ht="18.75" thickBot="1" x14ac:dyDescent="0.3">
      <c r="A185" s="21">
        <v>44248</v>
      </c>
      <c r="B185" s="87" t="s">
        <v>1</v>
      </c>
      <c r="D185" s="21">
        <v>44746</v>
      </c>
      <c r="E185" s="117" t="s">
        <v>1</v>
      </c>
      <c r="J185" s="21">
        <v>44678</v>
      </c>
      <c r="K185" s="36" t="s">
        <v>18</v>
      </c>
    </row>
    <row r="186" spans="1:11" ht="18.75" thickBot="1" x14ac:dyDescent="0.3">
      <c r="A186" s="21">
        <v>44242</v>
      </c>
      <c r="B186" s="129" t="s">
        <v>1</v>
      </c>
      <c r="D186" s="21">
        <v>44745</v>
      </c>
      <c r="E186" s="51">
        <v>189</v>
      </c>
      <c r="J186" s="21">
        <v>44677</v>
      </c>
      <c r="K186" s="36" t="s">
        <v>18</v>
      </c>
    </row>
    <row r="187" spans="1:11" ht="18.75" thickBot="1" x14ac:dyDescent="0.3">
      <c r="A187" s="25">
        <v>44241</v>
      </c>
      <c r="B187" s="76" t="s">
        <v>1</v>
      </c>
      <c r="D187" s="21">
        <v>44744</v>
      </c>
      <c r="E187" s="50">
        <v>189</v>
      </c>
      <c r="J187" s="21">
        <v>44676</v>
      </c>
      <c r="K187" s="36" t="s">
        <v>18</v>
      </c>
    </row>
    <row r="188" spans="1:11" ht="18.75" thickBot="1" x14ac:dyDescent="0.3">
      <c r="A188" s="21">
        <v>44236</v>
      </c>
      <c r="B188" s="4" t="s">
        <v>1</v>
      </c>
      <c r="D188" s="21">
        <v>44743</v>
      </c>
      <c r="E188" s="50">
        <v>189</v>
      </c>
      <c r="J188" s="25">
        <v>44675</v>
      </c>
      <c r="K188" s="36" t="s">
        <v>18</v>
      </c>
    </row>
    <row r="189" spans="1:11" ht="18.75" thickBot="1" x14ac:dyDescent="0.3">
      <c r="A189" s="21">
        <v>44234</v>
      </c>
      <c r="B189" s="76" t="s">
        <v>1</v>
      </c>
      <c r="D189" s="21">
        <v>44742</v>
      </c>
      <c r="E189" s="50">
        <v>189</v>
      </c>
      <c r="J189" s="21">
        <v>44673</v>
      </c>
      <c r="K189" s="36" t="s">
        <v>18</v>
      </c>
    </row>
    <row r="190" spans="1:11" ht="18.75" thickBot="1" x14ac:dyDescent="0.3">
      <c r="A190" s="21">
        <v>44230</v>
      </c>
      <c r="B190" s="75" t="s">
        <v>1</v>
      </c>
      <c r="D190" s="21">
        <v>44741</v>
      </c>
      <c r="E190" s="51">
        <v>189</v>
      </c>
      <c r="J190" s="21">
        <v>44672</v>
      </c>
      <c r="K190" s="36" t="s">
        <v>18</v>
      </c>
    </row>
    <row r="191" spans="1:11" ht="18.75" thickBot="1" x14ac:dyDescent="0.3">
      <c r="A191" s="21">
        <v>44224</v>
      </c>
      <c r="B191" s="13" t="s">
        <v>1</v>
      </c>
      <c r="D191" s="21">
        <v>44740</v>
      </c>
      <c r="E191" s="33" t="s">
        <v>1</v>
      </c>
      <c r="J191" s="21">
        <v>44671</v>
      </c>
      <c r="K191" s="36" t="s">
        <v>18</v>
      </c>
    </row>
    <row r="192" spans="1:11" ht="18.75" thickBot="1" x14ac:dyDescent="0.3">
      <c r="A192" s="21">
        <v>44220</v>
      </c>
      <c r="B192" s="16" t="s">
        <v>1</v>
      </c>
      <c r="D192" s="21">
        <v>44739</v>
      </c>
      <c r="E192" s="50">
        <v>188</v>
      </c>
      <c r="J192" s="21">
        <v>44670</v>
      </c>
      <c r="K192" s="36" t="s">
        <v>18</v>
      </c>
    </row>
    <row r="193" spans="1:11" ht="18.75" thickBot="1" x14ac:dyDescent="0.3">
      <c r="A193" s="21">
        <v>44219</v>
      </c>
      <c r="B193" s="16" t="s">
        <v>1</v>
      </c>
      <c r="D193" s="21">
        <v>44738</v>
      </c>
      <c r="E193" s="13" t="s">
        <v>1</v>
      </c>
      <c r="J193" s="21">
        <v>44669</v>
      </c>
      <c r="K193" s="36" t="s">
        <v>18</v>
      </c>
    </row>
    <row r="194" spans="1:11" ht="18.75" thickBot="1" x14ac:dyDescent="0.3">
      <c r="A194" s="25">
        <v>44218</v>
      </c>
      <c r="B194" s="2" t="s">
        <v>1</v>
      </c>
      <c r="D194" s="21">
        <v>44737</v>
      </c>
      <c r="E194" s="60">
        <v>188</v>
      </c>
      <c r="J194" s="25">
        <v>44667</v>
      </c>
      <c r="K194" s="36" t="s">
        <v>18</v>
      </c>
    </row>
    <row r="195" spans="1:11" ht="18.75" thickBot="1" x14ac:dyDescent="0.3">
      <c r="A195" s="21">
        <v>44212</v>
      </c>
      <c r="B195" s="86" t="s">
        <v>1</v>
      </c>
      <c r="D195" s="21">
        <v>44736</v>
      </c>
      <c r="E195" s="60">
        <v>188</v>
      </c>
      <c r="J195" s="21">
        <v>44666</v>
      </c>
      <c r="K195" s="36" t="s">
        <v>18</v>
      </c>
    </row>
    <row r="196" spans="1:11" ht="18.75" thickBot="1" x14ac:dyDescent="0.3">
      <c r="A196" s="21">
        <v>44206</v>
      </c>
      <c r="B196" s="86" t="s">
        <v>1</v>
      </c>
      <c r="D196" s="21">
        <v>44735</v>
      </c>
      <c r="E196" s="50">
        <v>188</v>
      </c>
      <c r="J196" s="21">
        <v>44665</v>
      </c>
      <c r="K196" s="36" t="s">
        <v>18</v>
      </c>
    </row>
    <row r="197" spans="1:11" ht="18.75" thickBot="1" x14ac:dyDescent="0.3">
      <c r="A197" s="21">
        <v>44205</v>
      </c>
      <c r="B197" s="126" t="s">
        <v>1</v>
      </c>
      <c r="D197" s="21">
        <v>44734</v>
      </c>
      <c r="E197" s="33" t="s">
        <v>1</v>
      </c>
      <c r="J197" s="21">
        <v>44664</v>
      </c>
      <c r="K197" s="36" t="s">
        <v>18</v>
      </c>
    </row>
    <row r="198" spans="1:11" ht="18.75" thickBot="1" x14ac:dyDescent="0.3">
      <c r="A198" s="25">
        <v>44200</v>
      </c>
      <c r="B198" s="33" t="s">
        <v>1</v>
      </c>
      <c r="D198" s="21">
        <v>44733</v>
      </c>
      <c r="E198" s="56">
        <v>187</v>
      </c>
      <c r="J198" s="21">
        <v>44663</v>
      </c>
      <c r="K198" s="36" t="s">
        <v>18</v>
      </c>
    </row>
    <row r="199" spans="1:11" ht="18.75" thickBot="1" x14ac:dyDescent="0.3">
      <c r="A199" s="21">
        <v>44199</v>
      </c>
      <c r="B199" s="33" t="s">
        <v>1</v>
      </c>
      <c r="D199" s="21">
        <v>44732</v>
      </c>
      <c r="E199" s="51">
        <v>187</v>
      </c>
      <c r="J199" s="21">
        <v>44660</v>
      </c>
      <c r="K199" s="36" t="s">
        <v>18</v>
      </c>
    </row>
    <row r="200" spans="1:11" ht="18.75" thickBot="1" x14ac:dyDescent="0.3">
      <c r="D200" s="21">
        <v>44731</v>
      </c>
      <c r="E200" s="50">
        <v>187</v>
      </c>
      <c r="J200" s="25">
        <v>44659</v>
      </c>
      <c r="K200" s="36" t="s">
        <v>18</v>
      </c>
    </row>
    <row r="201" spans="1:11" ht="18.75" thickBot="1" x14ac:dyDescent="0.3">
      <c r="D201" s="21">
        <v>44730</v>
      </c>
      <c r="E201" s="50">
        <v>187</v>
      </c>
      <c r="J201" s="21">
        <v>44658</v>
      </c>
      <c r="K201" s="36" t="s">
        <v>18</v>
      </c>
    </row>
    <row r="202" spans="1:11" ht="18.75" thickBot="1" x14ac:dyDescent="0.3">
      <c r="D202" s="21">
        <v>44729</v>
      </c>
      <c r="E202" s="55">
        <v>187</v>
      </c>
      <c r="J202" s="21">
        <v>44657</v>
      </c>
      <c r="K202" s="36" t="s">
        <v>18</v>
      </c>
    </row>
    <row r="203" spans="1:11" ht="18.75" thickBot="1" x14ac:dyDescent="0.3">
      <c r="D203" s="21">
        <v>44728</v>
      </c>
      <c r="E203" s="2" t="s">
        <v>1</v>
      </c>
      <c r="J203" s="21">
        <v>44655</v>
      </c>
      <c r="K203" s="36" t="s">
        <v>18</v>
      </c>
    </row>
    <row r="204" spans="1:11" ht="18.75" thickBot="1" x14ac:dyDescent="0.3">
      <c r="D204" s="21">
        <v>44727</v>
      </c>
      <c r="E204" s="50">
        <v>186</v>
      </c>
      <c r="J204" s="21">
        <v>44653</v>
      </c>
      <c r="K204" s="36" t="s">
        <v>18</v>
      </c>
    </row>
    <row r="205" spans="1:11" ht="18.75" thickBot="1" x14ac:dyDescent="0.3">
      <c r="D205" s="21">
        <v>44726</v>
      </c>
      <c r="E205" s="50">
        <v>186</v>
      </c>
      <c r="J205" s="21">
        <v>44652</v>
      </c>
      <c r="K205" s="36" t="s">
        <v>18</v>
      </c>
    </row>
    <row r="206" spans="1:11" ht="18.75" thickBot="1" x14ac:dyDescent="0.3">
      <c r="D206" s="21">
        <v>44725</v>
      </c>
      <c r="E206" s="50">
        <v>186</v>
      </c>
      <c r="J206" s="25">
        <v>44651</v>
      </c>
      <c r="K206" s="36" t="s">
        <v>18</v>
      </c>
    </row>
    <row r="207" spans="1:11" ht="18.75" thickBot="1" x14ac:dyDescent="0.3">
      <c r="D207" s="21">
        <v>44724</v>
      </c>
      <c r="E207" s="88" t="s">
        <v>1</v>
      </c>
      <c r="J207" s="24">
        <v>44649</v>
      </c>
      <c r="K207" s="36" t="s">
        <v>18</v>
      </c>
    </row>
    <row r="208" spans="1:11" ht="18.75" thickBot="1" x14ac:dyDescent="0.3">
      <c r="D208" s="21">
        <v>44723</v>
      </c>
      <c r="E208" s="87" t="s">
        <v>1</v>
      </c>
      <c r="J208" s="21">
        <v>44648</v>
      </c>
      <c r="K208" s="36" t="s">
        <v>18</v>
      </c>
    </row>
    <row r="209" spans="4:11" ht="18.75" thickBot="1" x14ac:dyDescent="0.3">
      <c r="D209" s="21">
        <v>44722</v>
      </c>
      <c r="E209" s="86" t="s">
        <v>1</v>
      </c>
      <c r="J209" s="21">
        <v>44647</v>
      </c>
      <c r="K209" s="36" t="s">
        <v>18</v>
      </c>
    </row>
    <row r="210" spans="4:11" ht="18.75" thickBot="1" x14ac:dyDescent="0.3">
      <c r="D210" s="21">
        <v>44721</v>
      </c>
      <c r="E210" s="43" t="s">
        <v>17</v>
      </c>
      <c r="J210" s="25">
        <v>44646</v>
      </c>
      <c r="K210" s="36" t="s">
        <v>18</v>
      </c>
    </row>
    <row r="211" spans="4:11" ht="18.75" thickBot="1" x14ac:dyDescent="0.3">
      <c r="D211" s="21">
        <v>44720</v>
      </c>
      <c r="E211" s="68" t="s">
        <v>17</v>
      </c>
      <c r="J211" s="21">
        <v>44645</v>
      </c>
      <c r="K211" s="36" t="s">
        <v>18</v>
      </c>
    </row>
    <row r="212" spans="4:11" ht="18.75" thickBot="1" x14ac:dyDescent="0.3">
      <c r="D212" s="21">
        <v>44719</v>
      </c>
      <c r="E212" s="43" t="s">
        <v>17</v>
      </c>
      <c r="J212" s="21">
        <v>44643</v>
      </c>
      <c r="K212" s="36" t="s">
        <v>18</v>
      </c>
    </row>
    <row r="213" spans="4:11" ht="18.75" thickBot="1" x14ac:dyDescent="0.3">
      <c r="D213" s="21">
        <v>44718</v>
      </c>
      <c r="E213" s="43" t="s">
        <v>17</v>
      </c>
      <c r="J213" s="21">
        <v>44642</v>
      </c>
      <c r="K213" s="36" t="s">
        <v>18</v>
      </c>
    </row>
    <row r="214" spans="4:11" ht="18.75" thickBot="1" x14ac:dyDescent="0.3">
      <c r="D214" s="21">
        <v>44717</v>
      </c>
      <c r="E214" s="43" t="s">
        <v>17</v>
      </c>
      <c r="J214" s="21">
        <v>44641</v>
      </c>
      <c r="K214" s="36" t="s">
        <v>18</v>
      </c>
    </row>
    <row r="215" spans="4:11" ht="18.75" thickBot="1" x14ac:dyDescent="0.3">
      <c r="D215" s="21">
        <v>44716</v>
      </c>
      <c r="E215" s="17" t="s">
        <v>1</v>
      </c>
      <c r="J215" s="21">
        <v>44637</v>
      </c>
      <c r="K215" s="36" t="s">
        <v>18</v>
      </c>
    </row>
    <row r="216" spans="4:11" ht="18.75" thickBot="1" x14ac:dyDescent="0.3">
      <c r="D216" s="21">
        <v>44715</v>
      </c>
      <c r="E216" s="50">
        <v>185</v>
      </c>
      <c r="J216" s="21">
        <v>44636</v>
      </c>
      <c r="K216" s="36" t="s">
        <v>18</v>
      </c>
    </row>
    <row r="217" spans="4:11" ht="18.75" thickBot="1" x14ac:dyDescent="0.3">
      <c r="D217" s="21">
        <v>44714</v>
      </c>
      <c r="E217" s="60">
        <v>185</v>
      </c>
      <c r="J217" s="21">
        <v>44635</v>
      </c>
      <c r="K217" s="36" t="s">
        <v>18</v>
      </c>
    </row>
    <row r="218" spans="4:11" ht="18.75" thickBot="1" x14ac:dyDescent="0.3">
      <c r="D218" s="21">
        <v>44713</v>
      </c>
      <c r="E218" s="57">
        <v>185</v>
      </c>
      <c r="J218" s="21">
        <v>44634</v>
      </c>
      <c r="K218" s="36" t="s">
        <v>18</v>
      </c>
    </row>
    <row r="219" spans="4:11" ht="18.75" thickBot="1" x14ac:dyDescent="0.3">
      <c r="D219" s="21">
        <v>44712</v>
      </c>
      <c r="E219" s="60">
        <v>185</v>
      </c>
      <c r="J219" s="21">
        <v>44633</v>
      </c>
      <c r="K219" s="36" t="s">
        <v>18</v>
      </c>
    </row>
    <row r="220" spans="4:11" ht="18.75" thickBot="1" x14ac:dyDescent="0.3">
      <c r="D220" s="21">
        <v>44711</v>
      </c>
      <c r="E220" s="59">
        <v>185</v>
      </c>
      <c r="J220" s="25">
        <v>44631</v>
      </c>
      <c r="K220" s="36" t="s">
        <v>18</v>
      </c>
    </row>
    <row r="221" spans="4:11" ht="18.75" thickBot="1" x14ac:dyDescent="0.3">
      <c r="D221" s="21">
        <v>44710</v>
      </c>
      <c r="E221" s="16" t="s">
        <v>1</v>
      </c>
      <c r="J221" s="21">
        <v>44630</v>
      </c>
      <c r="K221" s="36" t="s">
        <v>18</v>
      </c>
    </row>
    <row r="222" spans="4:11" ht="18.75" thickBot="1" x14ac:dyDescent="0.3">
      <c r="D222" s="21">
        <v>44709</v>
      </c>
      <c r="E222" s="4" t="s">
        <v>1</v>
      </c>
      <c r="J222" s="21">
        <v>44629</v>
      </c>
      <c r="K222" s="36" t="s">
        <v>18</v>
      </c>
    </row>
    <row r="223" spans="4:11" ht="18.75" thickBot="1" x14ac:dyDescent="0.3">
      <c r="D223" s="21">
        <v>44708</v>
      </c>
      <c r="E223" s="59">
        <v>184</v>
      </c>
      <c r="J223" s="21">
        <v>44628</v>
      </c>
      <c r="K223" s="36" t="s">
        <v>18</v>
      </c>
    </row>
    <row r="224" spans="4:11" ht="18.75" thickBot="1" x14ac:dyDescent="0.3">
      <c r="D224" s="21">
        <v>44707</v>
      </c>
      <c r="E224" s="59">
        <v>184</v>
      </c>
      <c r="J224" s="21">
        <v>44627</v>
      </c>
      <c r="K224" s="36" t="s">
        <v>18</v>
      </c>
    </row>
    <row r="225" spans="4:11" ht="18.75" thickBot="1" x14ac:dyDescent="0.3">
      <c r="D225" s="21">
        <v>44706</v>
      </c>
      <c r="E225" s="59">
        <v>184</v>
      </c>
      <c r="J225" s="25">
        <v>44624</v>
      </c>
      <c r="K225" s="36" t="s">
        <v>18</v>
      </c>
    </row>
    <row r="226" spans="4:11" ht="18.75" thickBot="1" x14ac:dyDescent="0.3">
      <c r="D226" s="21">
        <v>44705</v>
      </c>
      <c r="E226" s="59">
        <v>184</v>
      </c>
      <c r="J226" s="21">
        <v>44623</v>
      </c>
      <c r="K226" s="36" t="s">
        <v>18</v>
      </c>
    </row>
    <row r="227" spans="4:11" ht="18.75" thickBot="1" x14ac:dyDescent="0.3">
      <c r="D227" s="21">
        <v>44704</v>
      </c>
      <c r="E227" s="16" t="s">
        <v>1</v>
      </c>
      <c r="J227" s="21">
        <v>44622</v>
      </c>
      <c r="K227" s="36" t="s">
        <v>18</v>
      </c>
    </row>
    <row r="228" spans="4:11" ht="18.75" thickBot="1" x14ac:dyDescent="0.3">
      <c r="D228" s="21">
        <v>44703</v>
      </c>
      <c r="E228" s="80" t="s">
        <v>1</v>
      </c>
      <c r="J228" s="21">
        <v>44621</v>
      </c>
      <c r="K228" s="36" t="s">
        <v>18</v>
      </c>
    </row>
    <row r="229" spans="4:11" ht="18.75" thickBot="1" x14ac:dyDescent="0.3">
      <c r="D229" s="21">
        <v>44702</v>
      </c>
      <c r="E229" s="59">
        <v>183</v>
      </c>
      <c r="J229" s="21">
        <v>44618</v>
      </c>
      <c r="K229" s="36" t="s">
        <v>18</v>
      </c>
    </row>
    <row r="230" spans="4:11" ht="18.75" thickBot="1" x14ac:dyDescent="0.3">
      <c r="D230" s="21">
        <v>44701</v>
      </c>
      <c r="E230" s="59">
        <v>183</v>
      </c>
      <c r="J230" s="21">
        <v>44617</v>
      </c>
      <c r="K230" s="36" t="s">
        <v>18</v>
      </c>
    </row>
    <row r="231" spans="4:11" ht="18.75" thickBot="1" x14ac:dyDescent="0.3">
      <c r="D231" s="21">
        <v>44700</v>
      </c>
      <c r="E231" s="59">
        <v>183</v>
      </c>
      <c r="J231" s="25">
        <v>44616</v>
      </c>
      <c r="K231" s="36" t="s">
        <v>18</v>
      </c>
    </row>
    <row r="232" spans="4:11" ht="18.75" thickBot="1" x14ac:dyDescent="0.3">
      <c r="D232" s="21">
        <v>44699</v>
      </c>
      <c r="E232" s="59">
        <v>183</v>
      </c>
      <c r="J232" s="21">
        <v>44615</v>
      </c>
      <c r="K232" s="36" t="s">
        <v>18</v>
      </c>
    </row>
    <row r="233" spans="4:11" ht="18.75" thickBot="1" x14ac:dyDescent="0.3">
      <c r="D233" s="21">
        <v>44698</v>
      </c>
      <c r="E233" s="16" t="s">
        <v>1</v>
      </c>
      <c r="J233" s="21">
        <v>44613</v>
      </c>
      <c r="K233" s="36" t="s">
        <v>18</v>
      </c>
    </row>
    <row r="234" spans="4:11" ht="18.75" thickBot="1" x14ac:dyDescent="0.3">
      <c r="D234" s="21">
        <v>44697</v>
      </c>
      <c r="E234" s="59">
        <v>182</v>
      </c>
      <c r="J234" s="21">
        <v>44611</v>
      </c>
      <c r="K234" s="36" t="s">
        <v>18</v>
      </c>
    </row>
    <row r="235" spans="4:11" ht="18.75" thickBot="1" x14ac:dyDescent="0.3">
      <c r="D235" s="21">
        <v>44696</v>
      </c>
      <c r="E235" s="85" t="s">
        <v>1</v>
      </c>
      <c r="J235" s="21">
        <v>44610</v>
      </c>
      <c r="K235" s="36" t="s">
        <v>18</v>
      </c>
    </row>
    <row r="236" spans="4:11" ht="18.75" thickBot="1" x14ac:dyDescent="0.3">
      <c r="D236" s="21">
        <v>44695</v>
      </c>
      <c r="E236" s="60">
        <v>182</v>
      </c>
      <c r="J236" s="21">
        <v>44609</v>
      </c>
      <c r="K236" s="36" t="s">
        <v>18</v>
      </c>
    </row>
    <row r="237" spans="4:11" ht="18.75" thickBot="1" x14ac:dyDescent="0.3">
      <c r="D237" s="21">
        <v>44694</v>
      </c>
      <c r="E237" s="60">
        <v>182</v>
      </c>
      <c r="J237" s="25">
        <v>44607</v>
      </c>
      <c r="K237" s="36" t="s">
        <v>18</v>
      </c>
    </row>
    <row r="238" spans="4:11" ht="18.75" thickBot="1" x14ac:dyDescent="0.3">
      <c r="D238" s="21">
        <v>44693</v>
      </c>
      <c r="E238" s="59">
        <v>182</v>
      </c>
      <c r="J238" s="21">
        <v>44606</v>
      </c>
      <c r="K238" s="36" t="s">
        <v>18</v>
      </c>
    </row>
    <row r="239" spans="4:11" ht="18.75" thickBot="1" x14ac:dyDescent="0.3">
      <c r="D239" s="21">
        <v>44692</v>
      </c>
      <c r="E239" s="13" t="s">
        <v>1</v>
      </c>
      <c r="J239" s="21">
        <v>44605</v>
      </c>
      <c r="K239" s="36" t="s">
        <v>18</v>
      </c>
    </row>
    <row r="240" spans="4:11" ht="18.75" thickBot="1" x14ac:dyDescent="0.3">
      <c r="D240" s="21">
        <v>44691</v>
      </c>
      <c r="E240" s="89" t="s">
        <v>17</v>
      </c>
      <c r="J240" s="21">
        <v>44604</v>
      </c>
      <c r="K240" s="36" t="s">
        <v>18</v>
      </c>
    </row>
    <row r="241" spans="4:11" ht="18.75" thickBot="1" x14ac:dyDescent="0.3">
      <c r="D241" s="21">
        <v>44690</v>
      </c>
      <c r="E241" s="89" t="s">
        <v>17</v>
      </c>
      <c r="J241" s="25">
        <v>44603</v>
      </c>
      <c r="K241" s="36" t="s">
        <v>18</v>
      </c>
    </row>
    <row r="242" spans="4:11" ht="18.75" thickBot="1" x14ac:dyDescent="0.3">
      <c r="D242" s="21">
        <v>44689</v>
      </c>
      <c r="E242" s="89" t="s">
        <v>17</v>
      </c>
      <c r="J242" s="21">
        <v>44601</v>
      </c>
      <c r="K242" s="36" t="s">
        <v>18</v>
      </c>
    </row>
    <row r="243" spans="4:11" ht="18.75" thickBot="1" x14ac:dyDescent="0.3">
      <c r="D243" s="21">
        <v>44688</v>
      </c>
      <c r="E243" s="89" t="s">
        <v>17</v>
      </c>
      <c r="J243" s="21">
        <v>44600</v>
      </c>
      <c r="K243" s="36" t="s">
        <v>18</v>
      </c>
    </row>
    <row r="244" spans="4:11" ht="18.75" thickBot="1" x14ac:dyDescent="0.3">
      <c r="D244" s="21">
        <v>44687</v>
      </c>
      <c r="E244" s="89" t="s">
        <v>17</v>
      </c>
      <c r="J244" s="21">
        <v>44599</v>
      </c>
      <c r="K244" s="36" t="s">
        <v>18</v>
      </c>
    </row>
    <row r="245" spans="4:11" ht="18.75" thickBot="1" x14ac:dyDescent="0.3">
      <c r="D245" s="21">
        <v>44686</v>
      </c>
      <c r="E245" s="16" t="s">
        <v>1</v>
      </c>
      <c r="J245" s="21">
        <v>44595</v>
      </c>
      <c r="K245" s="36" t="s">
        <v>18</v>
      </c>
    </row>
    <row r="246" spans="4:11" ht="18.75" thickBot="1" x14ac:dyDescent="0.3">
      <c r="D246" s="21">
        <v>44685</v>
      </c>
      <c r="E246" s="61">
        <v>181</v>
      </c>
      <c r="J246" s="21">
        <v>44594</v>
      </c>
      <c r="K246" s="36" t="s">
        <v>18</v>
      </c>
    </row>
    <row r="247" spans="4:11" ht="18.75" thickBot="1" x14ac:dyDescent="0.3">
      <c r="D247" s="25">
        <v>44684</v>
      </c>
      <c r="E247" s="60">
        <v>181</v>
      </c>
      <c r="J247" s="21">
        <v>44593</v>
      </c>
      <c r="K247" s="36" t="s">
        <v>18</v>
      </c>
    </row>
    <row r="248" spans="4:11" ht="18.75" thickBot="1" x14ac:dyDescent="0.3">
      <c r="D248" s="21">
        <v>44683</v>
      </c>
      <c r="E248" s="59">
        <v>181</v>
      </c>
      <c r="J248" s="21">
        <v>44592</v>
      </c>
      <c r="K248" s="36" t="s">
        <v>18</v>
      </c>
    </row>
    <row r="249" spans="4:11" ht="18.75" thickBot="1" x14ac:dyDescent="0.3">
      <c r="D249" s="21">
        <v>44682</v>
      </c>
      <c r="E249" s="6" t="s">
        <v>1</v>
      </c>
      <c r="J249" s="21">
        <v>44591</v>
      </c>
      <c r="K249" s="36" t="s">
        <v>18</v>
      </c>
    </row>
    <row r="250" spans="4:11" ht="18.75" thickBot="1" x14ac:dyDescent="0.3">
      <c r="D250" s="21">
        <v>44681</v>
      </c>
      <c r="E250" s="6" t="s">
        <v>1</v>
      </c>
      <c r="J250" s="21">
        <v>44589</v>
      </c>
      <c r="K250" s="36" t="s">
        <v>18</v>
      </c>
    </row>
    <row r="251" spans="4:11" ht="18.75" thickBot="1" x14ac:dyDescent="0.3">
      <c r="D251" s="21">
        <v>44680</v>
      </c>
      <c r="E251" s="6" t="s">
        <v>1</v>
      </c>
      <c r="J251" s="25">
        <v>44588</v>
      </c>
      <c r="K251" s="36" t="s">
        <v>18</v>
      </c>
    </row>
    <row r="252" spans="4:11" ht="18.75" thickBot="1" x14ac:dyDescent="0.3">
      <c r="D252" s="21">
        <v>44679</v>
      </c>
      <c r="E252" s="50">
        <v>180</v>
      </c>
      <c r="J252" s="21">
        <v>44587</v>
      </c>
      <c r="K252" s="36" t="s">
        <v>18</v>
      </c>
    </row>
    <row r="253" spans="4:11" ht="18.75" thickBot="1" x14ac:dyDescent="0.3">
      <c r="D253" s="21">
        <v>44678</v>
      </c>
      <c r="E253" s="50">
        <v>180</v>
      </c>
      <c r="J253" s="21">
        <v>44586</v>
      </c>
      <c r="K253" s="36" t="s">
        <v>18</v>
      </c>
    </row>
    <row r="254" spans="4:11" ht="18.75" thickBot="1" x14ac:dyDescent="0.3">
      <c r="D254" s="25">
        <v>44677</v>
      </c>
      <c r="E254" s="50">
        <v>180</v>
      </c>
      <c r="J254" s="21">
        <v>44585</v>
      </c>
      <c r="K254" s="36" t="s">
        <v>18</v>
      </c>
    </row>
    <row r="255" spans="4:11" ht="18.75" thickBot="1" x14ac:dyDescent="0.3">
      <c r="D255" s="21">
        <v>44676</v>
      </c>
      <c r="E255" s="50">
        <v>180</v>
      </c>
      <c r="J255" s="21">
        <v>44583</v>
      </c>
      <c r="K255" s="36" t="s">
        <v>18</v>
      </c>
    </row>
    <row r="256" spans="4:11" ht="18.75" thickBot="1" x14ac:dyDescent="0.3">
      <c r="D256" s="21">
        <v>44675</v>
      </c>
      <c r="E256" s="50">
        <v>180</v>
      </c>
      <c r="J256" s="25">
        <v>44582</v>
      </c>
      <c r="K256" s="36" t="s">
        <v>18</v>
      </c>
    </row>
    <row r="257" spans="4:11" ht="18.75" thickBot="1" x14ac:dyDescent="0.3">
      <c r="D257" s="21">
        <v>44674</v>
      </c>
      <c r="E257" s="33" t="s">
        <v>1</v>
      </c>
      <c r="J257" s="21">
        <v>44581</v>
      </c>
      <c r="K257" s="36" t="s">
        <v>18</v>
      </c>
    </row>
    <row r="258" spans="4:11" ht="18.75" thickBot="1" x14ac:dyDescent="0.3">
      <c r="D258" s="21">
        <v>44673</v>
      </c>
      <c r="E258" s="50">
        <v>179</v>
      </c>
      <c r="J258" s="21">
        <v>44580</v>
      </c>
      <c r="K258" s="36" t="s">
        <v>18</v>
      </c>
    </row>
    <row r="259" spans="4:11" ht="18.75" thickBot="1" x14ac:dyDescent="0.3">
      <c r="D259" s="21">
        <v>44672</v>
      </c>
      <c r="E259" s="50">
        <v>179</v>
      </c>
      <c r="J259" s="21">
        <v>44579</v>
      </c>
      <c r="K259" s="36" t="s">
        <v>18</v>
      </c>
    </row>
    <row r="260" spans="4:11" ht="18.75" thickBot="1" x14ac:dyDescent="0.3">
      <c r="D260" s="21">
        <v>44671</v>
      </c>
      <c r="E260" s="50">
        <v>179</v>
      </c>
      <c r="J260" s="21">
        <v>44576</v>
      </c>
      <c r="K260" s="36" t="s">
        <v>18</v>
      </c>
    </row>
    <row r="261" spans="4:11" ht="18.75" thickBot="1" x14ac:dyDescent="0.3">
      <c r="D261" s="25">
        <v>44670</v>
      </c>
      <c r="E261" s="50">
        <v>179</v>
      </c>
      <c r="J261" s="25">
        <v>44575</v>
      </c>
      <c r="K261" s="36" t="s">
        <v>18</v>
      </c>
    </row>
    <row r="262" spans="4:11" ht="18.75" thickBot="1" x14ac:dyDescent="0.3">
      <c r="D262" s="21">
        <v>44669</v>
      </c>
      <c r="E262" s="50">
        <v>179</v>
      </c>
      <c r="J262" s="21">
        <v>44574</v>
      </c>
      <c r="K262" s="36" t="s">
        <v>18</v>
      </c>
    </row>
    <row r="263" spans="4:11" ht="18.75" thickBot="1" x14ac:dyDescent="0.3">
      <c r="D263" s="21">
        <v>44668</v>
      </c>
      <c r="E263" s="33" t="s">
        <v>1</v>
      </c>
      <c r="J263" s="21">
        <v>44573</v>
      </c>
      <c r="K263" s="36" t="s">
        <v>18</v>
      </c>
    </row>
    <row r="264" spans="4:11" ht="18.75" thickBot="1" x14ac:dyDescent="0.3">
      <c r="D264" s="21">
        <v>44667</v>
      </c>
      <c r="E264" s="50">
        <v>178</v>
      </c>
      <c r="J264" s="21">
        <v>44571</v>
      </c>
      <c r="K264" s="36" t="s">
        <v>18</v>
      </c>
    </row>
    <row r="265" spans="4:11" ht="18.75" thickBot="1" x14ac:dyDescent="0.3">
      <c r="D265" s="21">
        <v>44666</v>
      </c>
      <c r="E265" s="50">
        <v>178</v>
      </c>
      <c r="J265" s="21">
        <v>44569</v>
      </c>
      <c r="K265" s="36" t="s">
        <v>18</v>
      </c>
    </row>
    <row r="266" spans="4:11" ht="18.75" thickBot="1" x14ac:dyDescent="0.3">
      <c r="D266" s="21">
        <v>44665</v>
      </c>
      <c r="E266" s="56">
        <v>178</v>
      </c>
      <c r="J266" s="21">
        <v>44568</v>
      </c>
      <c r="K266" s="36" t="s">
        <v>18</v>
      </c>
    </row>
    <row r="267" spans="4:11" ht="18.75" thickBot="1" x14ac:dyDescent="0.3">
      <c r="D267" s="21">
        <v>44664</v>
      </c>
      <c r="E267" s="51">
        <v>178</v>
      </c>
      <c r="J267" s="25">
        <v>44567</v>
      </c>
      <c r="K267" s="36" t="s">
        <v>18</v>
      </c>
    </row>
    <row r="268" spans="4:11" ht="18.75" thickBot="1" x14ac:dyDescent="0.3">
      <c r="D268" s="25">
        <v>44663</v>
      </c>
      <c r="E268" s="50">
        <v>178</v>
      </c>
      <c r="J268" s="21">
        <v>44565</v>
      </c>
      <c r="K268" s="36" t="s">
        <v>18</v>
      </c>
    </row>
    <row r="269" spans="4:11" ht="18.75" thickBot="1" x14ac:dyDescent="0.3">
      <c r="D269" s="21">
        <v>44662</v>
      </c>
      <c r="E269" s="33" t="s">
        <v>1</v>
      </c>
      <c r="J269" s="21">
        <v>44564</v>
      </c>
      <c r="K269" s="36" t="s">
        <v>18</v>
      </c>
    </row>
    <row r="270" spans="4:11" ht="18.75" thickBot="1" x14ac:dyDescent="0.3">
      <c r="D270" s="21">
        <v>44661</v>
      </c>
      <c r="E270" s="91" t="s">
        <v>1</v>
      </c>
      <c r="J270" s="21">
        <v>44563</v>
      </c>
      <c r="K270" s="36" t="s">
        <v>18</v>
      </c>
    </row>
    <row r="271" spans="4:11" ht="18.75" thickBot="1" x14ac:dyDescent="0.3">
      <c r="D271" s="21">
        <v>44660</v>
      </c>
      <c r="E271" s="68" t="s">
        <v>17</v>
      </c>
      <c r="J271" s="25">
        <v>44562</v>
      </c>
      <c r="K271" s="36" t="s">
        <v>18</v>
      </c>
    </row>
    <row r="272" spans="4:11" ht="18.75" thickBot="1" x14ac:dyDescent="0.3">
      <c r="D272" s="21">
        <v>44659</v>
      </c>
      <c r="E272" s="42" t="s">
        <v>17</v>
      </c>
      <c r="J272" s="24">
        <v>44561</v>
      </c>
      <c r="K272" s="36" t="s">
        <v>18</v>
      </c>
    </row>
    <row r="273" spans="4:11" ht="18.75" thickBot="1" x14ac:dyDescent="0.3">
      <c r="D273" s="21">
        <v>44658</v>
      </c>
      <c r="E273" s="43" t="s">
        <v>17</v>
      </c>
      <c r="J273" s="25">
        <v>44559</v>
      </c>
      <c r="K273" s="36" t="s">
        <v>18</v>
      </c>
    </row>
    <row r="274" spans="4:11" ht="18.75" thickBot="1" x14ac:dyDescent="0.3">
      <c r="D274" s="21">
        <v>44657</v>
      </c>
      <c r="E274" s="43" t="s">
        <v>17</v>
      </c>
      <c r="J274" s="21">
        <v>44558</v>
      </c>
      <c r="K274" s="36" t="s">
        <v>18</v>
      </c>
    </row>
    <row r="275" spans="4:11" ht="18.75" thickBot="1" x14ac:dyDescent="0.3">
      <c r="D275" s="25">
        <v>44656</v>
      </c>
      <c r="E275" s="33" t="s">
        <v>1</v>
      </c>
      <c r="J275" s="21">
        <v>44557</v>
      </c>
      <c r="K275" s="36" t="s">
        <v>18</v>
      </c>
    </row>
    <row r="276" spans="4:11" ht="18.75" thickBot="1" x14ac:dyDescent="0.3">
      <c r="D276" s="24">
        <v>44655</v>
      </c>
      <c r="E276" s="53">
        <v>177</v>
      </c>
      <c r="J276" s="21">
        <v>44553</v>
      </c>
      <c r="K276" s="36" t="s">
        <v>18</v>
      </c>
    </row>
    <row r="277" spans="4:11" ht="18.75" thickBot="1" x14ac:dyDescent="0.3">
      <c r="D277" s="25">
        <v>44654</v>
      </c>
      <c r="E277" s="16" t="s">
        <v>1</v>
      </c>
      <c r="J277" s="21">
        <v>44552</v>
      </c>
      <c r="K277" s="36" t="s">
        <v>18</v>
      </c>
    </row>
    <row r="278" spans="4:11" ht="18.75" thickBot="1" x14ac:dyDescent="0.3">
      <c r="D278" s="21">
        <v>44653</v>
      </c>
      <c r="E278" s="60">
        <v>177</v>
      </c>
      <c r="J278" s="21">
        <v>44551</v>
      </c>
      <c r="K278" s="36" t="s">
        <v>18</v>
      </c>
    </row>
    <row r="279" spans="4:11" ht="18.75" thickBot="1" x14ac:dyDescent="0.3">
      <c r="D279" s="21">
        <v>44652</v>
      </c>
      <c r="E279" s="60">
        <v>177</v>
      </c>
      <c r="J279" s="21">
        <v>44550</v>
      </c>
      <c r="K279" s="36" t="s">
        <v>18</v>
      </c>
    </row>
    <row r="280" spans="4:11" ht="18.75" thickBot="1" x14ac:dyDescent="0.3">
      <c r="D280" s="21">
        <v>44651</v>
      </c>
      <c r="E280" s="50">
        <v>177</v>
      </c>
      <c r="J280" s="21">
        <v>44549</v>
      </c>
      <c r="K280" s="36" t="s">
        <v>18</v>
      </c>
    </row>
    <row r="281" spans="4:11" ht="18.75" thickBot="1" x14ac:dyDescent="0.3">
      <c r="D281" s="21">
        <v>44650</v>
      </c>
      <c r="E281" s="34" t="s">
        <v>1</v>
      </c>
      <c r="J281" s="25">
        <v>44547</v>
      </c>
      <c r="K281" s="36" t="s">
        <v>18</v>
      </c>
    </row>
    <row r="282" spans="4:11" ht="18.75" thickBot="1" x14ac:dyDescent="0.3">
      <c r="D282" s="25">
        <v>44649</v>
      </c>
      <c r="E282" s="51">
        <v>176</v>
      </c>
      <c r="J282" s="21">
        <v>44546</v>
      </c>
      <c r="K282" s="36" t="s">
        <v>18</v>
      </c>
    </row>
    <row r="283" spans="4:11" ht="18.75" thickBot="1" x14ac:dyDescent="0.3">
      <c r="D283" s="21">
        <v>44648</v>
      </c>
      <c r="E283" s="50">
        <v>176</v>
      </c>
      <c r="J283" s="21">
        <v>44545</v>
      </c>
      <c r="K283" s="36" t="s">
        <v>18</v>
      </c>
    </row>
    <row r="284" spans="4:11" ht="18.75" thickBot="1" x14ac:dyDescent="0.3">
      <c r="D284" s="21">
        <v>44647</v>
      </c>
      <c r="E284" s="50">
        <v>176</v>
      </c>
      <c r="J284" s="21">
        <v>44544</v>
      </c>
      <c r="K284" s="36" t="s">
        <v>18</v>
      </c>
    </row>
    <row r="285" spans="4:11" ht="18.75" thickBot="1" x14ac:dyDescent="0.3">
      <c r="D285" s="21">
        <v>44646</v>
      </c>
      <c r="E285" s="50">
        <v>176</v>
      </c>
      <c r="J285" s="21">
        <v>44543</v>
      </c>
      <c r="K285" s="36" t="s">
        <v>18</v>
      </c>
    </row>
    <row r="286" spans="4:11" ht="18.75" thickBot="1" x14ac:dyDescent="0.3">
      <c r="D286" s="21">
        <v>44645</v>
      </c>
      <c r="E286" s="50">
        <v>176</v>
      </c>
      <c r="J286" s="25">
        <v>44540</v>
      </c>
      <c r="K286" s="36" t="s">
        <v>18</v>
      </c>
    </row>
    <row r="287" spans="4:11" ht="18.75" thickBot="1" x14ac:dyDescent="0.3">
      <c r="D287" s="21">
        <v>44644</v>
      </c>
      <c r="E287" s="33" t="s">
        <v>1</v>
      </c>
      <c r="J287" s="21">
        <v>44539</v>
      </c>
      <c r="K287" s="36" t="s">
        <v>18</v>
      </c>
    </row>
    <row r="288" spans="4:11" ht="18.75" thickBot="1" x14ac:dyDescent="0.3">
      <c r="D288" s="21">
        <v>44643</v>
      </c>
      <c r="E288" s="101">
        <v>175</v>
      </c>
      <c r="J288" s="21">
        <v>44538</v>
      </c>
      <c r="K288" s="36" t="s">
        <v>18</v>
      </c>
    </row>
    <row r="289" spans="4:11" ht="18.75" thickBot="1" x14ac:dyDescent="0.3">
      <c r="D289" s="25">
        <v>44642</v>
      </c>
      <c r="E289" s="101">
        <v>175</v>
      </c>
      <c r="J289" s="21">
        <v>44537</v>
      </c>
      <c r="K289" s="36" t="s">
        <v>18</v>
      </c>
    </row>
    <row r="290" spans="4:11" ht="18.75" thickBot="1" x14ac:dyDescent="0.3">
      <c r="D290" s="21">
        <v>44641</v>
      </c>
      <c r="E290" s="101">
        <v>175</v>
      </c>
      <c r="J290" s="21">
        <v>44534</v>
      </c>
      <c r="K290" s="36" t="s">
        <v>18</v>
      </c>
    </row>
    <row r="291" spans="4:11" ht="18.75" thickBot="1" x14ac:dyDescent="0.3">
      <c r="D291" s="21">
        <v>44640</v>
      </c>
      <c r="E291" s="86" t="s">
        <v>1</v>
      </c>
      <c r="J291" s="21">
        <v>44533</v>
      </c>
      <c r="K291" s="36" t="s">
        <v>18</v>
      </c>
    </row>
    <row r="292" spans="4:11" ht="18.75" thickBot="1" x14ac:dyDescent="0.3">
      <c r="D292" s="21">
        <v>44639</v>
      </c>
      <c r="E292" s="86" t="s">
        <v>1</v>
      </c>
      <c r="J292" s="25">
        <v>44532</v>
      </c>
      <c r="K292" s="36" t="s">
        <v>18</v>
      </c>
    </row>
    <row r="293" spans="4:11" ht="18.75" thickBot="1" x14ac:dyDescent="0.3">
      <c r="D293" s="21">
        <v>44638</v>
      </c>
      <c r="E293" s="86" t="s">
        <v>1</v>
      </c>
      <c r="J293" s="21">
        <v>44531</v>
      </c>
      <c r="K293" s="36" t="s">
        <v>18</v>
      </c>
    </row>
    <row r="294" spans="4:11" ht="18.75" thickBot="1" x14ac:dyDescent="0.3">
      <c r="D294" s="21">
        <v>44637</v>
      </c>
      <c r="E294" s="101">
        <v>174</v>
      </c>
      <c r="J294" s="21">
        <v>44529</v>
      </c>
      <c r="K294" s="36" t="s">
        <v>18</v>
      </c>
    </row>
    <row r="295" spans="4:11" ht="18.75" thickBot="1" x14ac:dyDescent="0.3">
      <c r="D295" s="21">
        <v>44636</v>
      </c>
      <c r="E295" s="101">
        <v>174</v>
      </c>
      <c r="J295" s="21">
        <v>44527</v>
      </c>
      <c r="K295" s="36" t="s">
        <v>18</v>
      </c>
    </row>
    <row r="296" spans="4:11" ht="18.75" thickBot="1" x14ac:dyDescent="0.3">
      <c r="D296" s="25">
        <v>44635</v>
      </c>
      <c r="E296" s="120">
        <v>174</v>
      </c>
      <c r="J296" s="24">
        <v>44526</v>
      </c>
      <c r="K296" s="36" t="s">
        <v>18</v>
      </c>
    </row>
    <row r="297" spans="4:11" ht="18.75" thickBot="1" x14ac:dyDescent="0.3">
      <c r="D297" s="21">
        <v>44634</v>
      </c>
      <c r="E297" s="99">
        <v>174</v>
      </c>
      <c r="J297" s="25">
        <v>44525</v>
      </c>
      <c r="K297" s="36" t="s">
        <v>18</v>
      </c>
    </row>
    <row r="298" spans="4:11" ht="18.75" thickBot="1" x14ac:dyDescent="0.3">
      <c r="D298" s="21">
        <v>44633</v>
      </c>
      <c r="E298" s="101">
        <v>174</v>
      </c>
      <c r="J298" s="25">
        <v>44523</v>
      </c>
      <c r="K298" s="36" t="s">
        <v>18</v>
      </c>
    </row>
    <row r="299" spans="4:11" ht="18.75" thickBot="1" x14ac:dyDescent="0.3">
      <c r="D299" s="21">
        <v>44632</v>
      </c>
      <c r="E299" s="76" t="s">
        <v>1</v>
      </c>
      <c r="J299" s="21">
        <v>44522</v>
      </c>
      <c r="K299" s="36" t="s">
        <v>18</v>
      </c>
    </row>
    <row r="300" spans="4:11" ht="18.75" thickBot="1" x14ac:dyDescent="0.3">
      <c r="D300" s="21">
        <v>44631</v>
      </c>
      <c r="E300" s="81" t="s">
        <v>17</v>
      </c>
      <c r="J300" s="21">
        <v>44521</v>
      </c>
      <c r="K300" s="36" t="s">
        <v>18</v>
      </c>
    </row>
    <row r="301" spans="4:11" ht="18.75" thickBot="1" x14ac:dyDescent="0.3">
      <c r="D301" s="21">
        <v>44630</v>
      </c>
      <c r="E301" s="79" t="s">
        <v>17</v>
      </c>
      <c r="J301" s="21">
        <v>44520</v>
      </c>
      <c r="K301" s="36" t="s">
        <v>18</v>
      </c>
    </row>
    <row r="302" spans="4:11" ht="18.75" thickBot="1" x14ac:dyDescent="0.3">
      <c r="D302" s="21">
        <v>44629</v>
      </c>
      <c r="E302" s="79" t="s">
        <v>17</v>
      </c>
      <c r="J302" s="25">
        <v>44519</v>
      </c>
      <c r="K302" s="36" t="s">
        <v>18</v>
      </c>
    </row>
    <row r="303" spans="4:11" ht="18.75" thickBot="1" x14ac:dyDescent="0.3">
      <c r="D303" s="25">
        <v>44628</v>
      </c>
      <c r="E303" s="79" t="s">
        <v>17</v>
      </c>
      <c r="J303" s="21">
        <v>44517</v>
      </c>
      <c r="K303" s="36" t="s">
        <v>18</v>
      </c>
    </row>
    <row r="304" spans="4:11" ht="18.75" thickBot="1" x14ac:dyDescent="0.3">
      <c r="D304" s="21">
        <v>44627</v>
      </c>
      <c r="E304" s="79" t="s">
        <v>17</v>
      </c>
      <c r="J304" s="21">
        <v>44516</v>
      </c>
      <c r="K304" s="36" t="s">
        <v>18</v>
      </c>
    </row>
    <row r="305" spans="4:11" ht="18.75" thickBot="1" x14ac:dyDescent="0.3">
      <c r="D305" s="21">
        <v>44626</v>
      </c>
      <c r="E305" s="76" t="s">
        <v>1</v>
      </c>
      <c r="J305" s="21">
        <v>44515</v>
      </c>
      <c r="K305" s="36" t="s">
        <v>18</v>
      </c>
    </row>
    <row r="306" spans="4:11" ht="18.75" thickBot="1" x14ac:dyDescent="0.3">
      <c r="D306" s="21">
        <v>44625</v>
      </c>
      <c r="E306" s="78" t="s">
        <v>1</v>
      </c>
      <c r="J306" s="21">
        <v>44511</v>
      </c>
      <c r="K306" s="36" t="s">
        <v>18</v>
      </c>
    </row>
    <row r="307" spans="4:11" ht="18.75" thickBot="1" x14ac:dyDescent="0.3">
      <c r="D307" s="21">
        <v>44624</v>
      </c>
      <c r="E307" s="53">
        <v>173</v>
      </c>
      <c r="J307" s="21">
        <v>44510</v>
      </c>
      <c r="K307" s="36" t="s">
        <v>18</v>
      </c>
    </row>
    <row r="308" spans="4:11" ht="18.75" thickBot="1" x14ac:dyDescent="0.3">
      <c r="D308" s="21">
        <v>44623</v>
      </c>
      <c r="E308" s="99">
        <v>173</v>
      </c>
      <c r="J308" s="21">
        <v>44509</v>
      </c>
      <c r="K308" s="36" t="s">
        <v>18</v>
      </c>
    </row>
    <row r="309" spans="4:11" ht="18.75" thickBot="1" x14ac:dyDescent="0.3">
      <c r="D309" s="21">
        <v>44622</v>
      </c>
      <c r="E309" s="101">
        <v>173</v>
      </c>
      <c r="J309" s="21">
        <v>44508</v>
      </c>
      <c r="K309" s="36" t="s">
        <v>18</v>
      </c>
    </row>
    <row r="310" spans="4:11" ht="18.75" thickBot="1" x14ac:dyDescent="0.3">
      <c r="D310" s="25">
        <v>44621</v>
      </c>
      <c r="E310" s="50">
        <v>173</v>
      </c>
      <c r="J310" s="21">
        <v>44507</v>
      </c>
      <c r="K310" s="36" t="s">
        <v>18</v>
      </c>
    </row>
    <row r="311" spans="4:11" ht="18.75" thickBot="1" x14ac:dyDescent="0.3">
      <c r="D311" s="21">
        <v>44620</v>
      </c>
      <c r="E311" s="76" t="s">
        <v>1</v>
      </c>
      <c r="J311" s="21">
        <v>44505</v>
      </c>
      <c r="K311" s="36" t="s">
        <v>18</v>
      </c>
    </row>
    <row r="312" spans="4:11" ht="18.75" thickBot="1" x14ac:dyDescent="0.3">
      <c r="D312" s="21">
        <v>44619</v>
      </c>
      <c r="E312" s="75" t="s">
        <v>1</v>
      </c>
      <c r="J312" s="25">
        <v>44504</v>
      </c>
      <c r="K312" s="36" t="s">
        <v>18</v>
      </c>
    </row>
    <row r="313" spans="4:11" ht="18.75" thickBot="1" x14ac:dyDescent="0.3">
      <c r="D313" s="21">
        <v>44618</v>
      </c>
      <c r="E313" s="51">
        <v>172</v>
      </c>
      <c r="J313" s="21">
        <v>44503</v>
      </c>
      <c r="K313" s="36" t="s">
        <v>18</v>
      </c>
    </row>
    <row r="314" spans="4:11" ht="18.75" thickBot="1" x14ac:dyDescent="0.3">
      <c r="D314" s="21">
        <v>44617</v>
      </c>
      <c r="E314" s="50">
        <v>172</v>
      </c>
      <c r="J314" s="21">
        <v>44502</v>
      </c>
      <c r="K314" s="36" t="s">
        <v>18</v>
      </c>
    </row>
    <row r="315" spans="4:11" ht="18.75" thickBot="1" x14ac:dyDescent="0.3">
      <c r="D315" s="21">
        <v>44616</v>
      </c>
      <c r="E315" s="50">
        <v>172</v>
      </c>
      <c r="J315" s="21">
        <v>44501</v>
      </c>
      <c r="K315" s="36" t="s">
        <v>18</v>
      </c>
    </row>
    <row r="316" spans="4:11" ht="18.75" thickBot="1" x14ac:dyDescent="0.3">
      <c r="D316" s="21">
        <v>44615</v>
      </c>
      <c r="E316" s="50">
        <v>172</v>
      </c>
      <c r="J316" s="25">
        <v>44499</v>
      </c>
      <c r="K316" s="36" t="s">
        <v>18</v>
      </c>
    </row>
    <row r="317" spans="4:11" ht="18.75" thickBot="1" x14ac:dyDescent="0.3">
      <c r="D317" s="25">
        <v>44614</v>
      </c>
      <c r="E317" s="33" t="s">
        <v>1</v>
      </c>
      <c r="J317" s="25">
        <v>44498</v>
      </c>
      <c r="K317" s="36" t="s">
        <v>18</v>
      </c>
    </row>
    <row r="318" spans="4:11" ht="18.75" thickBot="1" x14ac:dyDescent="0.3">
      <c r="D318" s="21">
        <v>44613</v>
      </c>
      <c r="E318" s="50">
        <v>171</v>
      </c>
      <c r="J318" s="21">
        <v>44497</v>
      </c>
      <c r="K318" s="36" t="s">
        <v>18</v>
      </c>
    </row>
    <row r="319" spans="4:11" ht="18.75" thickBot="1" x14ac:dyDescent="0.3">
      <c r="D319" s="21">
        <v>44612</v>
      </c>
      <c r="E319" s="13" t="s">
        <v>1</v>
      </c>
      <c r="J319" s="21">
        <v>44496</v>
      </c>
      <c r="K319" s="36" t="s">
        <v>18</v>
      </c>
    </row>
    <row r="320" spans="4:11" ht="18.75" thickBot="1" x14ac:dyDescent="0.3">
      <c r="D320" s="21">
        <v>44611</v>
      </c>
      <c r="E320" s="60">
        <v>171</v>
      </c>
      <c r="J320" s="21">
        <v>44495</v>
      </c>
      <c r="K320" s="36" t="s">
        <v>18</v>
      </c>
    </row>
    <row r="321" spans="4:11" ht="18.75" thickBot="1" x14ac:dyDescent="0.3">
      <c r="D321" s="21">
        <v>44610</v>
      </c>
      <c r="E321" s="60">
        <v>171</v>
      </c>
      <c r="J321" s="21">
        <v>44492</v>
      </c>
      <c r="K321" s="36" t="s">
        <v>18</v>
      </c>
    </row>
    <row r="322" spans="4:11" ht="18.75" thickBot="1" x14ac:dyDescent="0.3">
      <c r="D322" s="21">
        <v>44609</v>
      </c>
      <c r="E322" s="50">
        <v>171</v>
      </c>
      <c r="J322" s="25">
        <v>44491</v>
      </c>
      <c r="K322" s="36" t="s">
        <v>18</v>
      </c>
    </row>
    <row r="323" spans="4:11" ht="18.75" thickBot="1" x14ac:dyDescent="0.3">
      <c r="D323" s="21">
        <v>44608</v>
      </c>
      <c r="E323" s="33" t="s">
        <v>1</v>
      </c>
      <c r="J323" s="21">
        <v>44490</v>
      </c>
      <c r="K323" s="36" t="s">
        <v>18</v>
      </c>
    </row>
    <row r="324" spans="4:11" ht="18.75" thickBot="1" x14ac:dyDescent="0.3">
      <c r="D324" s="25">
        <v>44607</v>
      </c>
      <c r="E324" s="50">
        <v>170</v>
      </c>
      <c r="J324" s="21">
        <v>44489</v>
      </c>
      <c r="K324" s="36" t="s">
        <v>18</v>
      </c>
    </row>
    <row r="325" spans="4:11" ht="18.75" thickBot="1" x14ac:dyDescent="0.3">
      <c r="D325" s="21">
        <v>44606</v>
      </c>
      <c r="E325" s="50">
        <v>170</v>
      </c>
      <c r="J325" s="21">
        <v>44487</v>
      </c>
      <c r="K325" s="36" t="s">
        <v>18</v>
      </c>
    </row>
    <row r="326" spans="4:11" ht="18.75" thickBot="1" x14ac:dyDescent="0.3">
      <c r="D326" s="21">
        <v>44605</v>
      </c>
      <c r="E326" s="50">
        <v>170</v>
      </c>
      <c r="J326" s="21">
        <v>44485</v>
      </c>
      <c r="K326" s="36" t="s">
        <v>18</v>
      </c>
    </row>
    <row r="327" spans="4:11" ht="18.75" thickBot="1" x14ac:dyDescent="0.3">
      <c r="D327" s="21">
        <v>44604</v>
      </c>
      <c r="E327" s="56">
        <v>170</v>
      </c>
      <c r="J327" s="21">
        <v>44484</v>
      </c>
      <c r="K327" s="36" t="s">
        <v>18</v>
      </c>
    </row>
    <row r="328" spans="4:11" ht="18.75" thickBot="1" x14ac:dyDescent="0.3">
      <c r="D328" s="21">
        <v>44603</v>
      </c>
      <c r="E328" s="51">
        <v>170</v>
      </c>
      <c r="J328" s="25">
        <v>44483</v>
      </c>
      <c r="K328" s="36" t="s">
        <v>18</v>
      </c>
    </row>
    <row r="329" spans="4:11" ht="18.75" thickBot="1" x14ac:dyDescent="0.3">
      <c r="D329" s="21">
        <v>44602</v>
      </c>
      <c r="E329" s="33" t="s">
        <v>1</v>
      </c>
      <c r="J329" s="21">
        <v>44481</v>
      </c>
      <c r="K329" s="36" t="s">
        <v>18</v>
      </c>
    </row>
    <row r="330" spans="4:11" ht="18.75" thickBot="1" x14ac:dyDescent="0.3">
      <c r="D330" s="21">
        <v>44601</v>
      </c>
      <c r="E330" s="49" t="s">
        <v>17</v>
      </c>
      <c r="J330" s="21">
        <v>44480</v>
      </c>
      <c r="K330" s="36" t="s">
        <v>18</v>
      </c>
    </row>
    <row r="331" spans="4:11" ht="18.75" thickBot="1" x14ac:dyDescent="0.3">
      <c r="D331" s="25">
        <v>44600</v>
      </c>
      <c r="E331" s="48" t="s">
        <v>17</v>
      </c>
      <c r="J331" s="21">
        <v>44479</v>
      </c>
      <c r="K331" s="36" t="s">
        <v>18</v>
      </c>
    </row>
    <row r="332" spans="4:11" ht="18.75" thickBot="1" x14ac:dyDescent="0.3">
      <c r="D332" s="21">
        <v>44599</v>
      </c>
      <c r="E332" s="49" t="s">
        <v>17</v>
      </c>
      <c r="J332" s="25">
        <v>44478</v>
      </c>
      <c r="K332" s="36" t="s">
        <v>18</v>
      </c>
    </row>
    <row r="333" spans="4:11" ht="18.75" thickBot="1" x14ac:dyDescent="0.3">
      <c r="D333" s="21">
        <v>44598</v>
      </c>
      <c r="E333" s="86" t="s">
        <v>1</v>
      </c>
      <c r="J333" s="21">
        <v>44477</v>
      </c>
      <c r="K333" s="36" t="s">
        <v>18</v>
      </c>
    </row>
    <row r="334" spans="4:11" ht="18.75" thickBot="1" x14ac:dyDescent="0.3">
      <c r="D334" s="21">
        <v>44597</v>
      </c>
      <c r="E334" s="86" t="s">
        <v>1</v>
      </c>
      <c r="J334" s="21">
        <v>44475</v>
      </c>
      <c r="K334" s="36" t="s">
        <v>18</v>
      </c>
    </row>
    <row r="335" spans="4:11" ht="18.75" thickBot="1" x14ac:dyDescent="0.3">
      <c r="D335" s="21">
        <v>44596</v>
      </c>
      <c r="E335" s="86" t="s">
        <v>1</v>
      </c>
      <c r="J335" s="21">
        <v>44474</v>
      </c>
      <c r="K335" s="36" t="s">
        <v>18</v>
      </c>
    </row>
    <row r="336" spans="4:11" ht="18.75" thickBot="1" x14ac:dyDescent="0.3">
      <c r="D336" s="21">
        <v>44595</v>
      </c>
      <c r="E336" s="50">
        <v>169</v>
      </c>
      <c r="J336" s="21">
        <v>44473</v>
      </c>
      <c r="K336" s="36" t="s">
        <v>18</v>
      </c>
    </row>
    <row r="337" spans="4:11" ht="18.75" thickBot="1" x14ac:dyDescent="0.3">
      <c r="D337" s="26">
        <v>44594</v>
      </c>
      <c r="E337" s="67">
        <v>169</v>
      </c>
      <c r="J337" s="21">
        <v>44469</v>
      </c>
      <c r="K337" s="36" t="s">
        <v>18</v>
      </c>
    </row>
    <row r="338" spans="4:11" ht="19.5" thickTop="1" thickBot="1" x14ac:dyDescent="0.3">
      <c r="D338" s="25">
        <v>44593</v>
      </c>
      <c r="E338" s="51">
        <v>169</v>
      </c>
      <c r="J338" s="24">
        <v>44468</v>
      </c>
      <c r="K338" s="36" t="s">
        <v>18</v>
      </c>
    </row>
    <row r="339" spans="4:11" ht="18.75" thickBot="1" x14ac:dyDescent="0.3">
      <c r="D339" s="21">
        <v>44592</v>
      </c>
      <c r="E339" s="50">
        <v>169</v>
      </c>
      <c r="J339" s="25">
        <v>44467</v>
      </c>
      <c r="K339" s="36" t="s">
        <v>18</v>
      </c>
    </row>
    <row r="340" spans="4:11" ht="18.75" thickBot="1" x14ac:dyDescent="0.3">
      <c r="D340" s="21">
        <v>44591</v>
      </c>
      <c r="E340" s="55">
        <v>169</v>
      </c>
      <c r="J340" s="21">
        <v>44466</v>
      </c>
      <c r="K340" s="36" t="s">
        <v>18</v>
      </c>
    </row>
    <row r="341" spans="4:11" ht="18.75" thickBot="1" x14ac:dyDescent="0.3">
      <c r="D341" s="21">
        <v>44590</v>
      </c>
      <c r="E341" s="2" t="s">
        <v>1</v>
      </c>
      <c r="J341" s="21">
        <v>44465</v>
      </c>
      <c r="K341" s="36" t="s">
        <v>18</v>
      </c>
    </row>
    <row r="342" spans="4:11" ht="18.75" thickBot="1" x14ac:dyDescent="0.3">
      <c r="D342" s="21">
        <v>44589</v>
      </c>
      <c r="E342" s="105">
        <v>168</v>
      </c>
      <c r="J342" s="25">
        <v>44463</v>
      </c>
      <c r="K342" s="36" t="s">
        <v>18</v>
      </c>
    </row>
    <row r="343" spans="4:11" ht="18.75" thickBot="1" x14ac:dyDescent="0.3">
      <c r="D343" s="21">
        <v>44588</v>
      </c>
      <c r="E343" s="51">
        <v>168</v>
      </c>
      <c r="J343" s="21">
        <v>44462</v>
      </c>
      <c r="K343" s="36" t="s">
        <v>18</v>
      </c>
    </row>
    <row r="344" spans="4:11" ht="18.75" thickBot="1" x14ac:dyDescent="0.3">
      <c r="D344" s="21">
        <v>44587</v>
      </c>
      <c r="E344" s="50">
        <v>168</v>
      </c>
      <c r="J344" s="21">
        <v>44461</v>
      </c>
      <c r="K344" s="36" t="s">
        <v>18</v>
      </c>
    </row>
    <row r="345" spans="4:11" ht="18.75" thickBot="1" x14ac:dyDescent="0.3">
      <c r="D345" s="25">
        <v>44586</v>
      </c>
      <c r="E345" s="50">
        <v>168</v>
      </c>
      <c r="J345" s="21">
        <v>44460</v>
      </c>
      <c r="K345" s="36" t="s">
        <v>18</v>
      </c>
    </row>
    <row r="346" spans="4:11" ht="18.75" thickBot="1" x14ac:dyDescent="0.3">
      <c r="D346" s="21">
        <v>44585</v>
      </c>
      <c r="E346" s="50">
        <v>168</v>
      </c>
      <c r="J346" s="21">
        <v>44459</v>
      </c>
      <c r="K346" s="36" t="s">
        <v>18</v>
      </c>
    </row>
    <row r="347" spans="4:11" ht="18.75" thickBot="1" x14ac:dyDescent="0.3">
      <c r="D347" s="21">
        <v>44584</v>
      </c>
      <c r="E347" s="33" t="s">
        <v>1</v>
      </c>
      <c r="J347" s="25">
        <v>44457</v>
      </c>
      <c r="K347" s="36" t="s">
        <v>18</v>
      </c>
    </row>
    <row r="348" spans="4:11" ht="18.75" thickBot="1" x14ac:dyDescent="0.3">
      <c r="D348" s="21">
        <v>44583</v>
      </c>
      <c r="E348" s="59">
        <v>167</v>
      </c>
      <c r="J348" s="21">
        <v>44456</v>
      </c>
      <c r="K348" s="36" t="s">
        <v>18</v>
      </c>
    </row>
    <row r="349" spans="4:11" ht="18.75" thickBot="1" x14ac:dyDescent="0.3">
      <c r="D349" s="21">
        <v>44582</v>
      </c>
      <c r="E349" s="50">
        <v>167</v>
      </c>
      <c r="J349" s="21">
        <v>44455</v>
      </c>
      <c r="K349" s="36" t="s">
        <v>18</v>
      </c>
    </row>
    <row r="350" spans="4:11" ht="18.75" thickBot="1" x14ac:dyDescent="0.3">
      <c r="D350" s="21">
        <v>44581</v>
      </c>
      <c r="E350" s="50">
        <v>167</v>
      </c>
      <c r="J350" s="21">
        <v>44454</v>
      </c>
      <c r="K350" s="36" t="s">
        <v>18</v>
      </c>
    </row>
    <row r="351" spans="4:11" ht="18.75" thickBot="1" x14ac:dyDescent="0.3">
      <c r="D351" s="21">
        <v>44580</v>
      </c>
      <c r="E351" s="56">
        <v>167</v>
      </c>
      <c r="J351" s="21">
        <v>44453</v>
      </c>
      <c r="K351" s="36" t="s">
        <v>18</v>
      </c>
    </row>
    <row r="352" spans="4:11" ht="18.75" thickBot="1" x14ac:dyDescent="0.3">
      <c r="D352" s="25">
        <v>44579</v>
      </c>
      <c r="E352" s="51">
        <v>167</v>
      </c>
      <c r="J352" s="21">
        <v>44451</v>
      </c>
      <c r="K352" s="36" t="s">
        <v>18</v>
      </c>
    </row>
    <row r="353" spans="4:11" ht="18.75" thickBot="1" x14ac:dyDescent="0.3">
      <c r="D353" s="21">
        <v>44578</v>
      </c>
      <c r="E353" s="33" t="s">
        <v>1</v>
      </c>
      <c r="J353" s="25">
        <v>44450</v>
      </c>
      <c r="K353" s="36" t="s">
        <v>18</v>
      </c>
    </row>
    <row r="354" spans="4:11" ht="18.75" thickBot="1" x14ac:dyDescent="0.3">
      <c r="D354" s="21">
        <v>44577</v>
      </c>
      <c r="E354" s="91" t="s">
        <v>1</v>
      </c>
      <c r="J354" s="21">
        <v>44449</v>
      </c>
      <c r="K354" s="36" t="s">
        <v>18</v>
      </c>
    </row>
    <row r="355" spans="4:11" ht="18.75" thickBot="1" x14ac:dyDescent="0.3">
      <c r="D355" s="21">
        <v>44576</v>
      </c>
      <c r="E355" s="50">
        <v>166</v>
      </c>
      <c r="J355" s="21">
        <v>44448</v>
      </c>
      <c r="K355" s="36" t="s">
        <v>18</v>
      </c>
    </row>
    <row r="356" spans="4:11" ht="18.75" thickBot="1" x14ac:dyDescent="0.3">
      <c r="D356" s="21">
        <v>44575</v>
      </c>
      <c r="E356" s="50">
        <v>166</v>
      </c>
      <c r="J356" s="21">
        <v>44447</v>
      </c>
      <c r="K356" s="36" t="s">
        <v>18</v>
      </c>
    </row>
    <row r="357" spans="4:11" ht="18.75" thickBot="1" x14ac:dyDescent="0.3">
      <c r="D357" s="21">
        <v>44574</v>
      </c>
      <c r="E357" s="50">
        <v>166</v>
      </c>
      <c r="J357" s="21">
        <v>44445</v>
      </c>
      <c r="K357" s="36" t="s">
        <v>18</v>
      </c>
    </row>
    <row r="358" spans="4:11" ht="18.75" thickBot="1" x14ac:dyDescent="0.3">
      <c r="D358" s="21">
        <v>44573</v>
      </c>
      <c r="E358" s="50">
        <v>166</v>
      </c>
      <c r="J358" s="21">
        <v>44443</v>
      </c>
      <c r="K358" s="36" t="s">
        <v>18</v>
      </c>
    </row>
    <row r="359" spans="4:11" ht="18.75" thickBot="1" x14ac:dyDescent="0.3">
      <c r="D359" s="25">
        <v>44572</v>
      </c>
      <c r="E359" s="33" t="s">
        <v>1</v>
      </c>
      <c r="J359" s="25">
        <v>44442</v>
      </c>
      <c r="K359" s="36" t="s">
        <v>18</v>
      </c>
    </row>
    <row r="360" spans="4:11" ht="18.75" thickBot="1" x14ac:dyDescent="0.3">
      <c r="D360" s="21">
        <v>44571</v>
      </c>
      <c r="E360" s="49" t="s">
        <v>17</v>
      </c>
      <c r="J360" s="21">
        <v>44441</v>
      </c>
      <c r="K360" s="36" t="s">
        <v>18</v>
      </c>
    </row>
    <row r="361" spans="4:11" ht="18.75" thickBot="1" x14ac:dyDescent="0.3">
      <c r="D361" s="21">
        <v>44570</v>
      </c>
      <c r="E361" s="13" t="s">
        <v>1</v>
      </c>
      <c r="J361" s="21">
        <v>44439</v>
      </c>
      <c r="K361" s="36" t="s">
        <v>18</v>
      </c>
    </row>
    <row r="362" spans="4:11" ht="18.75" thickBot="1" x14ac:dyDescent="0.3">
      <c r="D362" s="21">
        <v>44569</v>
      </c>
      <c r="E362" s="110" t="s">
        <v>17</v>
      </c>
      <c r="J362" s="21">
        <v>44438</v>
      </c>
      <c r="K362" s="36" t="s">
        <v>18</v>
      </c>
    </row>
    <row r="363" spans="4:11" ht="18.75" thickBot="1" x14ac:dyDescent="0.3">
      <c r="D363" s="21">
        <v>44568</v>
      </c>
      <c r="E363" s="110" t="s">
        <v>17</v>
      </c>
      <c r="J363" s="25">
        <v>44437</v>
      </c>
      <c r="K363" s="36" t="s">
        <v>18</v>
      </c>
    </row>
    <row r="364" spans="4:11" ht="18.75" thickBot="1" x14ac:dyDescent="0.3">
      <c r="D364" s="21">
        <v>44567</v>
      </c>
      <c r="E364" s="123" t="s">
        <v>17</v>
      </c>
      <c r="J364" s="21">
        <v>44436</v>
      </c>
      <c r="K364" s="36" t="s">
        <v>18</v>
      </c>
    </row>
    <row r="365" spans="4:11" ht="18.75" thickBot="1" x14ac:dyDescent="0.3">
      <c r="D365" s="21">
        <v>44566</v>
      </c>
      <c r="E365" s="33" t="s">
        <v>1</v>
      </c>
      <c r="J365" s="21">
        <v>44435</v>
      </c>
      <c r="K365" s="36" t="s">
        <v>18</v>
      </c>
    </row>
    <row r="366" spans="4:11" ht="18.75" thickBot="1" x14ac:dyDescent="0.3">
      <c r="D366" s="25">
        <v>44565</v>
      </c>
      <c r="E366" s="50">
        <v>165</v>
      </c>
      <c r="J366" s="21">
        <v>44433</v>
      </c>
      <c r="K366" s="36" t="s">
        <v>18</v>
      </c>
    </row>
    <row r="367" spans="4:11" ht="18.75" thickBot="1" x14ac:dyDescent="0.3">
      <c r="D367" s="21">
        <v>44564</v>
      </c>
      <c r="E367" s="50">
        <v>165</v>
      </c>
      <c r="J367" s="21">
        <v>44432</v>
      </c>
      <c r="K367" s="36" t="s">
        <v>18</v>
      </c>
    </row>
    <row r="368" spans="4:11" ht="18.75" thickBot="1" x14ac:dyDescent="0.3">
      <c r="D368" s="24">
        <v>44563</v>
      </c>
      <c r="E368" s="62">
        <v>165</v>
      </c>
      <c r="J368" s="21">
        <v>44431</v>
      </c>
      <c r="K368" s="36" t="s">
        <v>18</v>
      </c>
    </row>
    <row r="369" spans="4:11" ht="18.75" thickBot="1" x14ac:dyDescent="0.3">
      <c r="D369" s="25">
        <v>44562</v>
      </c>
      <c r="E369" s="51">
        <v>165</v>
      </c>
      <c r="J369" s="21">
        <v>44427</v>
      </c>
      <c r="K369" s="36" t="s">
        <v>18</v>
      </c>
    </row>
    <row r="370" spans="4:11" ht="18.75" thickBot="1" x14ac:dyDescent="0.3">
      <c r="D370" s="21">
        <v>44561</v>
      </c>
      <c r="E370" s="50">
        <v>165</v>
      </c>
      <c r="J370" s="21">
        <v>44426</v>
      </c>
      <c r="K370" s="36" t="s">
        <v>18</v>
      </c>
    </row>
    <row r="371" spans="4:11" ht="18.75" thickBot="1" x14ac:dyDescent="0.3">
      <c r="D371" s="21">
        <v>44560</v>
      </c>
      <c r="E371" s="33" t="s">
        <v>1</v>
      </c>
      <c r="J371" s="21">
        <v>44425</v>
      </c>
      <c r="K371" s="36" t="s">
        <v>18</v>
      </c>
    </row>
    <row r="372" spans="4:11" ht="18.75" thickBot="1" x14ac:dyDescent="0.3">
      <c r="D372" s="21">
        <v>44559</v>
      </c>
      <c r="E372" s="51">
        <v>164</v>
      </c>
      <c r="J372" s="21">
        <v>44424</v>
      </c>
      <c r="K372" s="36" t="s">
        <v>18</v>
      </c>
    </row>
    <row r="373" spans="4:11" ht="18.75" thickBot="1" x14ac:dyDescent="0.3">
      <c r="D373" s="25">
        <v>44558</v>
      </c>
      <c r="E373" s="56">
        <v>164</v>
      </c>
      <c r="J373" s="25">
        <v>44423</v>
      </c>
      <c r="K373" s="36" t="s">
        <v>18</v>
      </c>
    </row>
    <row r="374" spans="4:11" ht="18.75" thickBot="1" x14ac:dyDescent="0.3">
      <c r="D374" s="21">
        <v>44557</v>
      </c>
      <c r="E374" s="99">
        <v>164</v>
      </c>
      <c r="J374" s="21">
        <v>44421</v>
      </c>
      <c r="K374" s="36" t="s">
        <v>18</v>
      </c>
    </row>
    <row r="375" spans="4:11" ht="18.75" thickBot="1" x14ac:dyDescent="0.3">
      <c r="D375" s="21">
        <v>44556</v>
      </c>
      <c r="E375" s="86" t="s">
        <v>1</v>
      </c>
      <c r="J375" s="21">
        <v>44420</v>
      </c>
      <c r="K375" s="36" t="s">
        <v>18</v>
      </c>
    </row>
    <row r="376" spans="4:11" ht="18.75" thickBot="1" x14ac:dyDescent="0.3">
      <c r="D376" s="21">
        <v>44555</v>
      </c>
      <c r="E376" s="86" t="s">
        <v>1</v>
      </c>
      <c r="J376" s="21">
        <v>44419</v>
      </c>
      <c r="K376" s="36" t="s">
        <v>18</v>
      </c>
    </row>
    <row r="377" spans="4:11" ht="18.75" thickBot="1" x14ac:dyDescent="0.3">
      <c r="D377" s="21">
        <v>44554</v>
      </c>
      <c r="E377" s="86" t="s">
        <v>1</v>
      </c>
      <c r="J377" s="21">
        <v>44418</v>
      </c>
      <c r="K377" s="36" t="s">
        <v>18</v>
      </c>
    </row>
    <row r="378" spans="4:11" ht="18.75" thickBot="1" x14ac:dyDescent="0.3">
      <c r="D378" s="21">
        <v>44553</v>
      </c>
      <c r="E378" s="50">
        <v>163</v>
      </c>
      <c r="J378" s="25">
        <v>44417</v>
      </c>
      <c r="K378" s="36" t="s">
        <v>18</v>
      </c>
    </row>
    <row r="379" spans="4:11" ht="18.75" thickBot="1" x14ac:dyDescent="0.3">
      <c r="D379" s="21">
        <v>44552</v>
      </c>
      <c r="E379" s="56">
        <v>163</v>
      </c>
      <c r="J379" s="21">
        <v>44415</v>
      </c>
      <c r="K379" s="36" t="s">
        <v>18</v>
      </c>
    </row>
    <row r="380" spans="4:11" ht="18.75" thickBot="1" x14ac:dyDescent="0.3">
      <c r="D380" s="25">
        <v>44551</v>
      </c>
      <c r="E380" s="51">
        <v>163</v>
      </c>
      <c r="J380" s="21">
        <v>44414</v>
      </c>
      <c r="K380" s="36" t="s">
        <v>18</v>
      </c>
    </row>
    <row r="381" spans="4:11" ht="18.75" thickBot="1" x14ac:dyDescent="0.3">
      <c r="D381" s="21">
        <v>44550</v>
      </c>
      <c r="E381" s="50">
        <v>163</v>
      </c>
      <c r="J381" s="21">
        <v>44413</v>
      </c>
      <c r="K381" s="36" t="s">
        <v>18</v>
      </c>
    </row>
    <row r="382" spans="4:11" ht="18.75" thickBot="1" x14ac:dyDescent="0.3">
      <c r="D382" s="21">
        <v>44549</v>
      </c>
      <c r="E382" s="50">
        <v>163</v>
      </c>
      <c r="J382" s="24">
        <v>44412</v>
      </c>
      <c r="K382" s="36" t="s">
        <v>18</v>
      </c>
    </row>
    <row r="383" spans="4:11" ht="18.75" thickBot="1" x14ac:dyDescent="0.3">
      <c r="D383" s="21">
        <v>44548</v>
      </c>
      <c r="E383" s="33" t="s">
        <v>1</v>
      </c>
      <c r="J383" s="25">
        <v>44411</v>
      </c>
      <c r="K383" s="36" t="s">
        <v>18</v>
      </c>
    </row>
    <row r="384" spans="4:11" ht="18.75" thickBot="1" x14ac:dyDescent="0.3">
      <c r="D384" s="21">
        <v>44547</v>
      </c>
      <c r="E384" s="121">
        <v>162</v>
      </c>
      <c r="J384" s="21">
        <v>44409</v>
      </c>
      <c r="K384" s="36" t="s">
        <v>18</v>
      </c>
    </row>
    <row r="385" spans="4:11" ht="18.75" thickBot="1" x14ac:dyDescent="0.3">
      <c r="D385" s="21">
        <v>44546</v>
      </c>
      <c r="E385" s="55">
        <v>162</v>
      </c>
      <c r="J385" s="21">
        <v>44408</v>
      </c>
      <c r="K385" s="36" t="s">
        <v>18</v>
      </c>
    </row>
    <row r="386" spans="4:11" ht="18.75" thickBot="1" x14ac:dyDescent="0.3">
      <c r="D386" s="21">
        <v>44545</v>
      </c>
      <c r="E386" s="63">
        <v>162</v>
      </c>
      <c r="J386" s="21">
        <v>44407</v>
      </c>
      <c r="K386" s="36" t="s">
        <v>18</v>
      </c>
    </row>
    <row r="387" spans="4:11" ht="18.75" thickBot="1" x14ac:dyDescent="0.3">
      <c r="D387" s="25">
        <v>44544</v>
      </c>
      <c r="E387" s="51">
        <v>162</v>
      </c>
      <c r="J387" s="21">
        <v>44406</v>
      </c>
      <c r="K387" s="36" t="s">
        <v>18</v>
      </c>
    </row>
    <row r="388" spans="4:11" ht="18.75" thickBot="1" x14ac:dyDescent="0.3">
      <c r="D388" s="21">
        <v>44543</v>
      </c>
      <c r="E388" s="50">
        <v>162</v>
      </c>
      <c r="J388" s="21">
        <v>44405</v>
      </c>
      <c r="K388" s="36" t="s">
        <v>18</v>
      </c>
    </row>
    <row r="389" spans="4:11" ht="18.75" thickBot="1" x14ac:dyDescent="0.3">
      <c r="D389" s="21">
        <v>44542</v>
      </c>
      <c r="E389" s="33" t="s">
        <v>1</v>
      </c>
      <c r="J389" s="25">
        <v>44403</v>
      </c>
      <c r="K389" s="36" t="s">
        <v>18</v>
      </c>
    </row>
    <row r="390" spans="4:11" ht="18.75" thickBot="1" x14ac:dyDescent="0.3">
      <c r="D390" s="21">
        <v>44541</v>
      </c>
      <c r="E390" s="92" t="s">
        <v>1</v>
      </c>
      <c r="J390" s="21">
        <v>44401</v>
      </c>
      <c r="K390" s="36" t="s">
        <v>18</v>
      </c>
    </row>
    <row r="391" spans="4:11" ht="18.75" thickBot="1" x14ac:dyDescent="0.3">
      <c r="D391" s="21">
        <v>44540</v>
      </c>
      <c r="E391" s="68" t="s">
        <v>17</v>
      </c>
      <c r="J391" s="21">
        <v>44400</v>
      </c>
      <c r="K391" s="36" t="s">
        <v>18</v>
      </c>
    </row>
    <row r="392" spans="4:11" ht="18.75" thickBot="1" x14ac:dyDescent="0.3">
      <c r="D392" s="21">
        <v>44539</v>
      </c>
      <c r="E392" s="42" t="s">
        <v>17</v>
      </c>
      <c r="J392" s="21">
        <v>44399</v>
      </c>
      <c r="K392" s="36" t="s">
        <v>18</v>
      </c>
    </row>
    <row r="393" spans="4:11" ht="18.75" thickBot="1" x14ac:dyDescent="0.3">
      <c r="D393" s="21">
        <v>44538</v>
      </c>
      <c r="E393" s="43" t="s">
        <v>17</v>
      </c>
      <c r="J393" s="25">
        <v>44397</v>
      </c>
      <c r="K393" s="36" t="s">
        <v>18</v>
      </c>
    </row>
    <row r="394" spans="4:11" ht="18.75" thickBot="1" x14ac:dyDescent="0.3">
      <c r="D394" s="25">
        <v>44537</v>
      </c>
      <c r="E394" s="43" t="s">
        <v>17</v>
      </c>
      <c r="J394" s="21">
        <v>44396</v>
      </c>
      <c r="K394" s="36" t="s">
        <v>18</v>
      </c>
    </row>
    <row r="395" spans="4:11" ht="18.75" thickBot="1" x14ac:dyDescent="0.3">
      <c r="D395" s="21">
        <v>44536</v>
      </c>
      <c r="E395" s="5" t="s">
        <v>1</v>
      </c>
      <c r="J395" s="21">
        <v>44395</v>
      </c>
      <c r="K395" s="36" t="s">
        <v>18</v>
      </c>
    </row>
    <row r="396" spans="4:11" ht="18.75" thickBot="1" x14ac:dyDescent="0.3">
      <c r="D396" s="21">
        <v>44535</v>
      </c>
      <c r="E396" s="106" t="s">
        <v>1</v>
      </c>
      <c r="J396" s="21">
        <v>44394</v>
      </c>
      <c r="K396" s="36" t="s">
        <v>18</v>
      </c>
    </row>
    <row r="397" spans="4:11" ht="18.75" thickBot="1" x14ac:dyDescent="0.3">
      <c r="D397" s="21">
        <v>44534</v>
      </c>
      <c r="E397" s="50">
        <v>161</v>
      </c>
      <c r="J397" s="21">
        <v>44393</v>
      </c>
      <c r="K397" s="36" t="s">
        <v>18</v>
      </c>
    </row>
    <row r="398" spans="4:11" ht="18.75" thickBot="1" x14ac:dyDescent="0.3">
      <c r="D398" s="21">
        <v>44533</v>
      </c>
      <c r="E398" s="50">
        <v>161</v>
      </c>
      <c r="J398" s="21">
        <v>44391</v>
      </c>
      <c r="K398" s="36" t="s">
        <v>18</v>
      </c>
    </row>
    <row r="399" spans="4:11" ht="18.75" thickBot="1" x14ac:dyDescent="0.3">
      <c r="D399" s="24">
        <v>44532</v>
      </c>
      <c r="E399" s="53">
        <v>161</v>
      </c>
      <c r="J399" s="21">
        <v>44390</v>
      </c>
      <c r="K399" s="36" t="s">
        <v>18</v>
      </c>
    </row>
    <row r="400" spans="4:11" ht="18.75" thickBot="1" x14ac:dyDescent="0.3">
      <c r="D400" s="25">
        <v>44531</v>
      </c>
      <c r="E400" s="51">
        <v>161</v>
      </c>
      <c r="J400" s="21">
        <v>44389</v>
      </c>
      <c r="K400" s="36" t="s">
        <v>18</v>
      </c>
    </row>
    <row r="401" spans="4:11" ht="18.75" thickBot="1" x14ac:dyDescent="0.3">
      <c r="D401" s="25">
        <v>44530</v>
      </c>
      <c r="E401" s="33" t="s">
        <v>1</v>
      </c>
      <c r="J401" s="21">
        <v>44385</v>
      </c>
      <c r="K401" s="36" t="s">
        <v>18</v>
      </c>
    </row>
    <row r="402" spans="4:11" ht="18.75" thickBot="1" x14ac:dyDescent="0.3">
      <c r="D402" s="21">
        <v>44529</v>
      </c>
      <c r="E402" s="50">
        <v>160</v>
      </c>
      <c r="J402" s="21">
        <v>44384</v>
      </c>
      <c r="K402" s="36" t="s">
        <v>18</v>
      </c>
    </row>
    <row r="403" spans="4:11" ht="18.75" thickBot="1" x14ac:dyDescent="0.3">
      <c r="D403" s="21">
        <v>44528</v>
      </c>
      <c r="E403" s="13" t="s">
        <v>1</v>
      </c>
      <c r="J403" s="25">
        <v>44383</v>
      </c>
      <c r="K403" s="36" t="s">
        <v>18</v>
      </c>
    </row>
    <row r="404" spans="4:11" ht="18.75" thickBot="1" x14ac:dyDescent="0.3">
      <c r="D404" s="21">
        <v>44527</v>
      </c>
      <c r="E404" s="60">
        <v>160</v>
      </c>
      <c r="J404" s="24">
        <v>44382</v>
      </c>
      <c r="K404" s="36" t="s">
        <v>18</v>
      </c>
    </row>
    <row r="405" spans="4:11" ht="18.75" thickBot="1" x14ac:dyDescent="0.3">
      <c r="D405" s="21">
        <v>44526</v>
      </c>
      <c r="E405" s="60">
        <v>160</v>
      </c>
      <c r="J405" s="25">
        <v>44381</v>
      </c>
      <c r="K405" s="36" t="s">
        <v>18</v>
      </c>
    </row>
    <row r="406" spans="4:11" ht="18.75" thickBot="1" x14ac:dyDescent="0.3">
      <c r="D406" s="21">
        <v>44525</v>
      </c>
      <c r="E406" s="50">
        <v>160</v>
      </c>
      <c r="J406" s="21">
        <v>44379</v>
      </c>
      <c r="K406" s="36" t="s">
        <v>18</v>
      </c>
    </row>
    <row r="407" spans="4:11" ht="18.75" thickBot="1" x14ac:dyDescent="0.3">
      <c r="D407" s="21">
        <v>44524</v>
      </c>
      <c r="E407" s="33" t="s">
        <v>1</v>
      </c>
      <c r="J407" s="21">
        <v>44378</v>
      </c>
      <c r="K407" s="36" t="s">
        <v>18</v>
      </c>
    </row>
    <row r="408" spans="4:11" ht="18.75" thickBot="1" x14ac:dyDescent="0.3">
      <c r="D408" s="25">
        <v>44523</v>
      </c>
      <c r="E408" s="50">
        <v>159</v>
      </c>
      <c r="J408" s="21">
        <v>44377</v>
      </c>
      <c r="K408" s="36" t="s">
        <v>18</v>
      </c>
    </row>
    <row r="409" spans="4:11" ht="18.75" thickBot="1" x14ac:dyDescent="0.3">
      <c r="D409" s="21">
        <v>44522</v>
      </c>
      <c r="E409" s="50">
        <v>159</v>
      </c>
      <c r="J409" s="25">
        <v>44376</v>
      </c>
      <c r="K409" s="36" t="s">
        <v>18</v>
      </c>
    </row>
    <row r="410" spans="4:11" ht="18.75" thickBot="1" x14ac:dyDescent="0.3">
      <c r="D410" s="21">
        <v>44521</v>
      </c>
      <c r="E410" s="56">
        <v>159</v>
      </c>
      <c r="J410" s="21">
        <v>44375</v>
      </c>
      <c r="K410" s="36" t="s">
        <v>18</v>
      </c>
    </row>
    <row r="411" spans="4:11" ht="18.75" thickBot="1" x14ac:dyDescent="0.3">
      <c r="D411" s="21">
        <v>44520</v>
      </c>
      <c r="E411" s="51">
        <v>159</v>
      </c>
      <c r="J411" s="21">
        <v>44373</v>
      </c>
      <c r="K411" s="36" t="s">
        <v>18</v>
      </c>
    </row>
    <row r="412" spans="4:11" ht="18.75" thickBot="1" x14ac:dyDescent="0.3">
      <c r="D412" s="21">
        <v>44519</v>
      </c>
      <c r="E412" s="50">
        <v>159</v>
      </c>
      <c r="J412" s="21">
        <v>44372</v>
      </c>
      <c r="K412" s="36" t="s">
        <v>18</v>
      </c>
    </row>
    <row r="413" spans="4:11" ht="18.75" thickBot="1" x14ac:dyDescent="0.3">
      <c r="D413" s="21">
        <v>44518</v>
      </c>
      <c r="E413" s="33" t="s">
        <v>1</v>
      </c>
      <c r="J413" s="21">
        <v>44371</v>
      </c>
      <c r="K413" s="36" t="s">
        <v>18</v>
      </c>
    </row>
    <row r="414" spans="4:11" ht="18.75" thickBot="1" x14ac:dyDescent="0.3">
      <c r="D414" s="21">
        <v>44517</v>
      </c>
      <c r="E414" s="50">
        <v>158</v>
      </c>
      <c r="J414" s="21">
        <v>44370</v>
      </c>
      <c r="K414" s="36" t="s">
        <v>18</v>
      </c>
    </row>
    <row r="415" spans="4:11" ht="18.75" thickBot="1" x14ac:dyDescent="0.3">
      <c r="D415" s="25">
        <v>44516</v>
      </c>
      <c r="E415" s="115">
        <v>158</v>
      </c>
      <c r="J415" s="25">
        <v>44369</v>
      </c>
      <c r="K415" s="36" t="s">
        <v>18</v>
      </c>
    </row>
    <row r="416" spans="4:11" ht="18.75" thickBot="1" x14ac:dyDescent="0.3">
      <c r="D416" s="21">
        <v>44515</v>
      </c>
      <c r="E416" s="64">
        <v>158</v>
      </c>
      <c r="J416" s="21">
        <v>44367</v>
      </c>
      <c r="K416" s="36" t="s">
        <v>18</v>
      </c>
    </row>
    <row r="417" spans="4:11" ht="18.75" thickBot="1" x14ac:dyDescent="0.3">
      <c r="D417" s="21">
        <v>44514</v>
      </c>
      <c r="E417" s="122" t="s">
        <v>1</v>
      </c>
      <c r="J417" s="21">
        <v>44366</v>
      </c>
      <c r="K417" s="36" t="s">
        <v>18</v>
      </c>
    </row>
    <row r="418" spans="4:11" ht="18.75" thickBot="1" x14ac:dyDescent="0.3">
      <c r="D418" s="21">
        <v>44513</v>
      </c>
      <c r="E418" s="87" t="s">
        <v>1</v>
      </c>
      <c r="J418" s="21">
        <v>44365</v>
      </c>
      <c r="K418" s="36" t="s">
        <v>18</v>
      </c>
    </row>
    <row r="419" spans="4:11" ht="18.75" thickBot="1" x14ac:dyDescent="0.3">
      <c r="D419" s="21">
        <v>44512</v>
      </c>
      <c r="E419" s="86" t="s">
        <v>1</v>
      </c>
      <c r="J419" s="21">
        <v>44364</v>
      </c>
      <c r="K419" s="36" t="s">
        <v>18</v>
      </c>
    </row>
    <row r="420" spans="4:11" ht="18.75" thickBot="1" x14ac:dyDescent="0.3">
      <c r="D420" s="21">
        <v>44511</v>
      </c>
      <c r="E420" s="43" t="s">
        <v>17</v>
      </c>
      <c r="J420" s="21">
        <v>44363</v>
      </c>
      <c r="K420" s="36" t="s">
        <v>18</v>
      </c>
    </row>
    <row r="421" spans="4:11" ht="18.75" thickBot="1" x14ac:dyDescent="0.3">
      <c r="D421" s="21">
        <v>44510</v>
      </c>
      <c r="E421" s="68" t="s">
        <v>17</v>
      </c>
      <c r="J421" s="25">
        <v>44361</v>
      </c>
      <c r="K421" s="36" t="s">
        <v>18</v>
      </c>
    </row>
    <row r="422" spans="4:11" ht="18.75" thickBot="1" x14ac:dyDescent="0.3">
      <c r="D422" s="25">
        <v>44509</v>
      </c>
      <c r="E422" s="43" t="s">
        <v>17</v>
      </c>
      <c r="J422" s="21">
        <v>44359</v>
      </c>
      <c r="K422" s="36" t="s">
        <v>18</v>
      </c>
    </row>
    <row r="423" spans="4:11" ht="18.75" thickBot="1" x14ac:dyDescent="0.3">
      <c r="D423" s="21">
        <v>44508</v>
      </c>
      <c r="E423" s="43" t="s">
        <v>17</v>
      </c>
      <c r="J423" s="21">
        <v>44358</v>
      </c>
      <c r="K423" s="36" t="s">
        <v>18</v>
      </c>
    </row>
    <row r="424" spans="4:11" ht="18.75" thickBot="1" x14ac:dyDescent="0.3">
      <c r="D424" s="21">
        <v>44507</v>
      </c>
      <c r="E424" s="43" t="s">
        <v>17</v>
      </c>
      <c r="J424" s="21">
        <v>44357</v>
      </c>
      <c r="K424" s="36" t="s">
        <v>18</v>
      </c>
    </row>
    <row r="425" spans="4:11" ht="18.75" thickBot="1" x14ac:dyDescent="0.3">
      <c r="D425" s="21">
        <v>44506</v>
      </c>
      <c r="E425" s="33" t="s">
        <v>1</v>
      </c>
      <c r="J425" s="25">
        <v>44355</v>
      </c>
      <c r="K425" s="36" t="s">
        <v>18</v>
      </c>
    </row>
    <row r="426" spans="4:11" ht="18.75" thickBot="1" x14ac:dyDescent="0.3">
      <c r="D426" s="21">
        <v>44505</v>
      </c>
      <c r="E426" s="121">
        <v>157</v>
      </c>
      <c r="J426" s="21">
        <v>44354</v>
      </c>
      <c r="K426" s="36" t="s">
        <v>18</v>
      </c>
    </row>
    <row r="427" spans="4:11" ht="18.75" thickBot="1" x14ac:dyDescent="0.3">
      <c r="D427" s="24">
        <v>44504</v>
      </c>
      <c r="E427" s="61">
        <v>157</v>
      </c>
      <c r="J427" s="21">
        <v>44353</v>
      </c>
      <c r="K427" s="36" t="s">
        <v>18</v>
      </c>
    </row>
    <row r="428" spans="4:11" ht="18.75" thickBot="1" x14ac:dyDescent="0.3">
      <c r="D428" s="25">
        <v>44503</v>
      </c>
      <c r="E428" s="54">
        <v>157</v>
      </c>
      <c r="J428" s="24">
        <v>44352</v>
      </c>
      <c r="K428" s="36" t="s">
        <v>18</v>
      </c>
    </row>
    <row r="429" spans="4:11" ht="18.75" thickBot="1" x14ac:dyDescent="0.3">
      <c r="D429" s="25">
        <v>44502</v>
      </c>
      <c r="E429" s="60">
        <v>157</v>
      </c>
      <c r="J429" s="25">
        <v>44351</v>
      </c>
      <c r="K429" s="36" t="s">
        <v>18</v>
      </c>
    </row>
    <row r="430" spans="4:11" ht="18.75" thickBot="1" x14ac:dyDescent="0.3">
      <c r="D430" s="21">
        <v>44501</v>
      </c>
      <c r="E430" s="59">
        <v>157</v>
      </c>
      <c r="J430" s="21">
        <v>44349</v>
      </c>
      <c r="K430" s="36" t="s">
        <v>18</v>
      </c>
    </row>
    <row r="431" spans="4:11" ht="18.75" thickBot="1" x14ac:dyDescent="0.3">
      <c r="D431" s="21">
        <v>44500</v>
      </c>
      <c r="E431" s="33" t="s">
        <v>1</v>
      </c>
      <c r="J431" s="21">
        <v>44348</v>
      </c>
      <c r="K431" s="36" t="s">
        <v>18</v>
      </c>
    </row>
    <row r="432" spans="4:11" ht="18.75" thickBot="1" x14ac:dyDescent="0.3">
      <c r="D432" s="21">
        <v>44499</v>
      </c>
      <c r="E432" s="59">
        <v>156</v>
      </c>
      <c r="J432" s="21">
        <v>44347</v>
      </c>
      <c r="K432" s="36" t="s">
        <v>18</v>
      </c>
    </row>
    <row r="433" spans="4:11" ht="18.75" thickBot="1" x14ac:dyDescent="0.3">
      <c r="D433" s="21">
        <v>44498</v>
      </c>
      <c r="E433" s="59">
        <v>156</v>
      </c>
      <c r="J433" s="21">
        <v>44343</v>
      </c>
      <c r="K433" s="36" t="s">
        <v>18</v>
      </c>
    </row>
    <row r="434" spans="4:11" ht="18.75" thickBot="1" x14ac:dyDescent="0.3">
      <c r="D434" s="21">
        <v>44497</v>
      </c>
      <c r="E434" s="59">
        <v>156</v>
      </c>
      <c r="J434" s="21">
        <v>44342</v>
      </c>
      <c r="K434" s="36" t="s">
        <v>18</v>
      </c>
    </row>
    <row r="435" spans="4:11" ht="18.75" thickBot="1" x14ac:dyDescent="0.3">
      <c r="D435" s="21">
        <v>44496</v>
      </c>
      <c r="E435" s="59">
        <v>156</v>
      </c>
      <c r="J435" s="25">
        <v>44341</v>
      </c>
      <c r="K435" s="36" t="s">
        <v>18</v>
      </c>
    </row>
    <row r="436" spans="4:11" ht="18.75" thickBot="1" x14ac:dyDescent="0.3">
      <c r="D436" s="25">
        <v>44495</v>
      </c>
      <c r="E436" s="59">
        <v>156</v>
      </c>
      <c r="J436" s="21">
        <v>44340</v>
      </c>
      <c r="K436" s="36" t="s">
        <v>18</v>
      </c>
    </row>
    <row r="437" spans="4:11" ht="18.75" thickBot="1" x14ac:dyDescent="0.3">
      <c r="D437" s="21">
        <v>44494</v>
      </c>
      <c r="E437" s="13" t="s">
        <v>1</v>
      </c>
      <c r="J437" s="21">
        <v>44339</v>
      </c>
      <c r="K437" s="36" t="s">
        <v>18</v>
      </c>
    </row>
    <row r="438" spans="4:11" ht="18.75" thickBot="1" x14ac:dyDescent="0.3">
      <c r="D438" s="21">
        <v>44493</v>
      </c>
      <c r="E438" s="80" t="s">
        <v>1</v>
      </c>
      <c r="J438" s="21">
        <v>44337</v>
      </c>
      <c r="K438" s="36" t="s">
        <v>18</v>
      </c>
    </row>
    <row r="439" spans="4:11" ht="18.75" thickBot="1" x14ac:dyDescent="0.3">
      <c r="D439" s="21">
        <v>44492</v>
      </c>
      <c r="E439" s="59">
        <v>155</v>
      </c>
      <c r="J439" s="21">
        <v>44336</v>
      </c>
      <c r="K439" s="36" t="s">
        <v>18</v>
      </c>
    </row>
    <row r="440" spans="4:11" ht="18.75" thickBot="1" x14ac:dyDescent="0.3">
      <c r="D440" s="21">
        <v>44491</v>
      </c>
      <c r="E440" s="59">
        <v>155</v>
      </c>
      <c r="J440" s="21">
        <v>44335</v>
      </c>
      <c r="K440" s="36" t="s">
        <v>18</v>
      </c>
    </row>
    <row r="441" spans="4:11" ht="18.75" thickBot="1" x14ac:dyDescent="0.3">
      <c r="D441" s="21">
        <v>44490</v>
      </c>
      <c r="E441" s="60">
        <v>155</v>
      </c>
      <c r="J441" s="25">
        <v>44334</v>
      </c>
      <c r="K441" s="36" t="s">
        <v>18</v>
      </c>
    </row>
    <row r="442" spans="4:11" ht="18.75" thickBot="1" x14ac:dyDescent="0.3">
      <c r="D442" s="21">
        <v>44489</v>
      </c>
      <c r="E442" s="59">
        <v>155</v>
      </c>
      <c r="J442" s="21">
        <v>44333</v>
      </c>
      <c r="K442" s="36" t="s">
        <v>18</v>
      </c>
    </row>
    <row r="443" spans="4:11" ht="18.75" thickBot="1" x14ac:dyDescent="0.3">
      <c r="D443" s="25">
        <v>44488</v>
      </c>
      <c r="E443" s="13" t="s">
        <v>1</v>
      </c>
      <c r="J443" s="21">
        <v>44331</v>
      </c>
      <c r="K443" s="36" t="s">
        <v>18</v>
      </c>
    </row>
    <row r="444" spans="4:11" ht="18.75" thickBot="1" x14ac:dyDescent="0.3">
      <c r="D444" s="21">
        <v>44487</v>
      </c>
      <c r="E444" s="59">
        <v>154</v>
      </c>
      <c r="J444" s="21">
        <v>44330</v>
      </c>
      <c r="K444" s="36" t="s">
        <v>18</v>
      </c>
    </row>
    <row r="445" spans="4:11" ht="18.75" thickBot="1" x14ac:dyDescent="0.3">
      <c r="D445" s="21">
        <v>44486</v>
      </c>
      <c r="E445" s="85" t="s">
        <v>1</v>
      </c>
      <c r="J445" s="21">
        <v>44329</v>
      </c>
      <c r="K445" s="36" t="s">
        <v>18</v>
      </c>
    </row>
    <row r="446" spans="4:11" ht="18.75" thickBot="1" x14ac:dyDescent="0.3">
      <c r="D446" s="21">
        <v>44485</v>
      </c>
      <c r="E446" s="61">
        <v>154</v>
      </c>
      <c r="J446" s="21">
        <v>44328</v>
      </c>
      <c r="K446" s="36" t="s">
        <v>18</v>
      </c>
    </row>
    <row r="447" spans="4:11" ht="18.75" thickBot="1" x14ac:dyDescent="0.3">
      <c r="D447" s="21">
        <v>44484</v>
      </c>
      <c r="E447" s="60">
        <v>154</v>
      </c>
      <c r="J447" s="25">
        <v>44327</v>
      </c>
      <c r="K447" s="36" t="s">
        <v>18</v>
      </c>
    </row>
    <row r="448" spans="4:11" ht="18.75" thickBot="1" x14ac:dyDescent="0.3">
      <c r="D448" s="21">
        <v>44483</v>
      </c>
      <c r="E448" s="59">
        <v>154</v>
      </c>
      <c r="J448" s="21">
        <v>44324</v>
      </c>
      <c r="K448" s="36" t="s">
        <v>18</v>
      </c>
    </row>
    <row r="449" spans="4:11" ht="18.75" thickBot="1" x14ac:dyDescent="0.3">
      <c r="D449" s="21">
        <v>44482</v>
      </c>
      <c r="E449" s="13" t="s">
        <v>1</v>
      </c>
      <c r="J449" s="21">
        <v>44323</v>
      </c>
      <c r="K449" s="36" t="s">
        <v>18</v>
      </c>
    </row>
    <row r="450" spans="4:11" ht="18.75" thickBot="1" x14ac:dyDescent="0.3">
      <c r="D450" s="25">
        <v>44481</v>
      </c>
      <c r="E450" s="89" t="s">
        <v>17</v>
      </c>
      <c r="J450" s="21">
        <v>44322</v>
      </c>
      <c r="K450" s="36" t="s">
        <v>18</v>
      </c>
    </row>
    <row r="451" spans="4:11" ht="18.75" thickBot="1" x14ac:dyDescent="0.3">
      <c r="D451" s="21">
        <v>44480</v>
      </c>
      <c r="E451" s="89" t="s">
        <v>17</v>
      </c>
      <c r="J451" s="21">
        <v>44321</v>
      </c>
      <c r="K451" s="36" t="s">
        <v>18</v>
      </c>
    </row>
    <row r="452" spans="4:11" ht="18.75" thickBot="1" x14ac:dyDescent="0.3">
      <c r="D452" s="21">
        <v>44479</v>
      </c>
      <c r="E452" s="89" t="s">
        <v>17</v>
      </c>
      <c r="J452" s="70">
        <v>44319</v>
      </c>
      <c r="K452" s="36" t="s">
        <v>18</v>
      </c>
    </row>
    <row r="453" spans="4:11" ht="18.75" thickBot="1" x14ac:dyDescent="0.3">
      <c r="D453" s="21">
        <v>44478</v>
      </c>
      <c r="E453" s="89" t="s">
        <v>17</v>
      </c>
      <c r="J453" s="71">
        <v>44317</v>
      </c>
      <c r="K453" s="36" t="s">
        <v>18</v>
      </c>
    </row>
    <row r="454" spans="4:11" ht="18.75" thickBot="1" x14ac:dyDescent="0.3">
      <c r="D454" s="21">
        <v>44477</v>
      </c>
      <c r="E454" s="89" t="s">
        <v>17</v>
      </c>
      <c r="J454" s="25">
        <v>44316</v>
      </c>
      <c r="K454" s="36" t="s">
        <v>18</v>
      </c>
    </row>
    <row r="455" spans="4:11" ht="18.75" thickBot="1" x14ac:dyDescent="0.3">
      <c r="D455" s="21">
        <v>44476</v>
      </c>
      <c r="E455" s="16" t="s">
        <v>1</v>
      </c>
      <c r="J455" s="21">
        <v>44315</v>
      </c>
      <c r="K455" s="36" t="s">
        <v>18</v>
      </c>
    </row>
    <row r="456" spans="4:11" ht="18.75" thickBot="1" x14ac:dyDescent="0.3">
      <c r="D456" s="21">
        <v>44475</v>
      </c>
      <c r="E456" s="59">
        <v>153</v>
      </c>
      <c r="J456" s="21">
        <v>44313</v>
      </c>
      <c r="K456" s="36" t="s">
        <v>18</v>
      </c>
    </row>
    <row r="457" spans="4:11" ht="18.75" thickBot="1" x14ac:dyDescent="0.3">
      <c r="D457" s="25">
        <v>44474</v>
      </c>
      <c r="E457" s="59">
        <v>153</v>
      </c>
      <c r="J457" s="25">
        <v>44312</v>
      </c>
      <c r="K457" s="36" t="s">
        <v>18</v>
      </c>
    </row>
    <row r="458" spans="4:11" ht="18.75" thickBot="1" x14ac:dyDescent="0.3">
      <c r="D458" s="24">
        <v>44473</v>
      </c>
      <c r="E458" s="65">
        <v>153</v>
      </c>
      <c r="J458" s="21">
        <v>44311</v>
      </c>
      <c r="K458" s="36" t="s">
        <v>18</v>
      </c>
    </row>
    <row r="459" spans="4:11" ht="18.75" thickBot="1" x14ac:dyDescent="0.3">
      <c r="D459" s="25">
        <v>44472</v>
      </c>
      <c r="E459" s="8" t="s">
        <v>1</v>
      </c>
      <c r="J459" s="21">
        <v>44310</v>
      </c>
      <c r="K459" s="36" t="s">
        <v>18</v>
      </c>
    </row>
    <row r="460" spans="4:11" ht="18.75" thickBot="1" x14ac:dyDescent="0.3">
      <c r="D460" s="21">
        <v>44471</v>
      </c>
      <c r="E460" s="6" t="s">
        <v>1</v>
      </c>
      <c r="J460" s="21">
        <v>44309</v>
      </c>
      <c r="K460" s="36" t="s">
        <v>18</v>
      </c>
    </row>
    <row r="461" spans="4:11" ht="18.75" thickBot="1" x14ac:dyDescent="0.3">
      <c r="D461" s="21">
        <v>44470</v>
      </c>
      <c r="E461" s="6" t="s">
        <v>1</v>
      </c>
      <c r="J461" s="21">
        <v>44307</v>
      </c>
      <c r="K461" s="36" t="s">
        <v>18</v>
      </c>
    </row>
    <row r="462" spans="4:11" ht="18.75" thickBot="1" x14ac:dyDescent="0.3">
      <c r="D462" s="21">
        <v>44469</v>
      </c>
      <c r="E462" s="50">
        <v>152</v>
      </c>
      <c r="J462" s="21">
        <v>44306</v>
      </c>
      <c r="K462" s="36" t="s">
        <v>18</v>
      </c>
    </row>
    <row r="463" spans="4:11" ht="18.75" thickBot="1" x14ac:dyDescent="0.3">
      <c r="D463" s="21">
        <v>44468</v>
      </c>
      <c r="E463" s="56">
        <v>152</v>
      </c>
      <c r="J463" s="21">
        <v>44305</v>
      </c>
      <c r="K463" s="36" t="s">
        <v>18</v>
      </c>
    </row>
    <row r="464" spans="4:11" ht="18.75" thickBot="1" x14ac:dyDescent="0.3">
      <c r="D464" s="25">
        <v>44467</v>
      </c>
      <c r="E464" s="51">
        <v>152</v>
      </c>
      <c r="J464" s="21">
        <v>44301</v>
      </c>
      <c r="K464" s="36" t="s">
        <v>18</v>
      </c>
    </row>
    <row r="465" spans="4:11" ht="18.75" thickBot="1" x14ac:dyDescent="0.3">
      <c r="D465" s="21">
        <v>44466</v>
      </c>
      <c r="E465" s="50">
        <v>152</v>
      </c>
      <c r="J465" s="21">
        <v>44300</v>
      </c>
      <c r="K465" s="36" t="s">
        <v>18</v>
      </c>
    </row>
    <row r="466" spans="4:11" ht="18.75" thickBot="1" x14ac:dyDescent="0.3">
      <c r="D466" s="21">
        <v>44465</v>
      </c>
      <c r="E466" s="50">
        <v>152</v>
      </c>
      <c r="J466" s="21">
        <v>44299</v>
      </c>
      <c r="K466" s="36" t="s">
        <v>18</v>
      </c>
    </row>
    <row r="467" spans="4:11" ht="18.75" thickBot="1" x14ac:dyDescent="0.3">
      <c r="D467" s="21">
        <v>44464</v>
      </c>
      <c r="E467" s="33" t="s">
        <v>1</v>
      </c>
      <c r="J467" s="25">
        <v>44298</v>
      </c>
      <c r="K467" s="36" t="s">
        <v>18</v>
      </c>
    </row>
    <row r="468" spans="4:11" ht="18.75" thickBot="1" x14ac:dyDescent="0.3">
      <c r="D468" s="21">
        <v>44463</v>
      </c>
      <c r="E468" s="121">
        <v>151</v>
      </c>
      <c r="J468" s="21">
        <v>44297</v>
      </c>
      <c r="K468" s="36" t="s">
        <v>18</v>
      </c>
    </row>
    <row r="469" spans="4:11" ht="18.75" thickBot="1" x14ac:dyDescent="0.3">
      <c r="D469" s="21">
        <v>44462</v>
      </c>
      <c r="E469" s="50">
        <v>151</v>
      </c>
      <c r="J469" s="21">
        <v>44295</v>
      </c>
      <c r="K469" s="36" t="s">
        <v>18</v>
      </c>
    </row>
    <row r="470" spans="4:11" ht="18.75" thickBot="1" x14ac:dyDescent="0.3">
      <c r="D470" s="21">
        <v>44461</v>
      </c>
      <c r="E470" s="50">
        <v>151</v>
      </c>
      <c r="J470" s="21">
        <v>44294</v>
      </c>
      <c r="K470" s="36" t="s">
        <v>18</v>
      </c>
    </row>
    <row r="471" spans="4:11" ht="18.75" thickBot="1" x14ac:dyDescent="0.3">
      <c r="D471" s="25">
        <v>44460</v>
      </c>
      <c r="E471" s="56">
        <v>151</v>
      </c>
      <c r="J471" s="25">
        <v>44293</v>
      </c>
      <c r="K471" s="36" t="s">
        <v>18</v>
      </c>
    </row>
    <row r="472" spans="4:11" ht="18.75" thickBot="1" x14ac:dyDescent="0.3">
      <c r="D472" s="21">
        <v>44459</v>
      </c>
      <c r="E472" s="51">
        <v>151</v>
      </c>
      <c r="J472" s="21">
        <v>44292</v>
      </c>
      <c r="K472" s="36" t="s">
        <v>18</v>
      </c>
    </row>
    <row r="473" spans="4:11" ht="18.75" thickBot="1" x14ac:dyDescent="0.3">
      <c r="D473" s="21">
        <v>44458</v>
      </c>
      <c r="E473" s="33" t="s">
        <v>1</v>
      </c>
      <c r="J473" s="24">
        <v>44291</v>
      </c>
      <c r="K473" s="36" t="s">
        <v>18</v>
      </c>
    </row>
    <row r="474" spans="4:11" ht="18.75" thickBot="1" x14ac:dyDescent="0.3">
      <c r="D474" s="21">
        <v>44457</v>
      </c>
      <c r="E474" s="50">
        <v>150</v>
      </c>
      <c r="J474" s="25">
        <v>44288</v>
      </c>
      <c r="K474" s="36" t="s">
        <v>18</v>
      </c>
    </row>
    <row r="475" spans="4:11" ht="18.75" thickBot="1" x14ac:dyDescent="0.3">
      <c r="D475" s="21">
        <v>44456</v>
      </c>
      <c r="E475" s="50">
        <v>150</v>
      </c>
      <c r="J475" s="21">
        <v>44287</v>
      </c>
      <c r="K475" s="36" t="s">
        <v>18</v>
      </c>
    </row>
    <row r="476" spans="4:11" ht="18.75" thickBot="1" x14ac:dyDescent="0.3">
      <c r="D476" s="21">
        <v>44455</v>
      </c>
      <c r="E476" s="56">
        <v>150</v>
      </c>
      <c r="J476" s="21">
        <v>44286</v>
      </c>
      <c r="K476" s="36" t="s">
        <v>18</v>
      </c>
    </row>
    <row r="477" spans="4:11" ht="18.75" thickBot="1" x14ac:dyDescent="0.3">
      <c r="D477" s="21">
        <v>44454</v>
      </c>
      <c r="E477" s="57">
        <v>150</v>
      </c>
      <c r="J477" s="25">
        <v>44285</v>
      </c>
      <c r="K477" s="36" t="s">
        <v>18</v>
      </c>
    </row>
    <row r="478" spans="4:11" ht="18.75" thickBot="1" x14ac:dyDescent="0.3">
      <c r="D478" s="25">
        <v>44453</v>
      </c>
      <c r="E478" s="51">
        <v>150</v>
      </c>
      <c r="J478" s="21">
        <v>44282</v>
      </c>
      <c r="K478" s="36" t="s">
        <v>18</v>
      </c>
    </row>
    <row r="479" spans="4:11" ht="18.75" thickBot="1" x14ac:dyDescent="0.3">
      <c r="D479" s="21">
        <v>44452</v>
      </c>
      <c r="E479" s="33" t="s">
        <v>1</v>
      </c>
      <c r="J479" s="21">
        <v>44281</v>
      </c>
      <c r="K479" s="36" t="s">
        <v>18</v>
      </c>
    </row>
    <row r="480" spans="4:11" ht="18.75" thickBot="1" x14ac:dyDescent="0.3">
      <c r="D480" s="21">
        <v>44451</v>
      </c>
      <c r="E480" s="43" t="s">
        <v>17</v>
      </c>
      <c r="J480" s="21">
        <v>44280</v>
      </c>
      <c r="K480" s="36" t="s">
        <v>18</v>
      </c>
    </row>
    <row r="481" spans="4:11" ht="18.75" thickBot="1" x14ac:dyDescent="0.3">
      <c r="D481" s="21">
        <v>44450</v>
      </c>
      <c r="E481" s="94" t="s">
        <v>17</v>
      </c>
      <c r="J481" s="21">
        <v>44279</v>
      </c>
      <c r="K481" s="36" t="s">
        <v>18</v>
      </c>
    </row>
    <row r="482" spans="4:11" ht="18.75" thickBot="1" x14ac:dyDescent="0.3">
      <c r="D482" s="21">
        <v>44449</v>
      </c>
      <c r="E482" s="42" t="s">
        <v>17</v>
      </c>
      <c r="J482" s="21">
        <v>44277</v>
      </c>
      <c r="K482" s="36" t="s">
        <v>18</v>
      </c>
    </row>
    <row r="483" spans="4:11" ht="18.75" thickBot="1" x14ac:dyDescent="0.3">
      <c r="D483" s="21">
        <v>44448</v>
      </c>
      <c r="E483" s="43" t="s">
        <v>17</v>
      </c>
      <c r="J483" s="25">
        <v>44275</v>
      </c>
      <c r="K483" s="36" t="s">
        <v>18</v>
      </c>
    </row>
    <row r="484" spans="4:11" ht="18.75" thickBot="1" x14ac:dyDescent="0.3">
      <c r="D484" s="21">
        <v>44447</v>
      </c>
      <c r="E484" s="43" t="s">
        <v>17</v>
      </c>
      <c r="J484" s="21">
        <v>44274</v>
      </c>
      <c r="K484" s="36" t="s">
        <v>18</v>
      </c>
    </row>
    <row r="485" spans="4:11" ht="18.75" thickBot="1" x14ac:dyDescent="0.3">
      <c r="D485" s="25">
        <v>44446</v>
      </c>
      <c r="E485" s="33" t="s">
        <v>1</v>
      </c>
      <c r="J485" s="21">
        <v>44273</v>
      </c>
      <c r="K485" s="36" t="s">
        <v>18</v>
      </c>
    </row>
    <row r="486" spans="4:11" ht="18.75" thickBot="1" x14ac:dyDescent="0.3">
      <c r="D486" s="21">
        <v>44445</v>
      </c>
      <c r="E486" s="51">
        <v>149</v>
      </c>
      <c r="J486" s="21">
        <v>44271</v>
      </c>
      <c r="K486" s="36" t="s">
        <v>18</v>
      </c>
    </row>
    <row r="487" spans="4:11" ht="18.75" thickBot="1" x14ac:dyDescent="0.3">
      <c r="D487" s="21">
        <v>44444</v>
      </c>
      <c r="E487" s="13" t="s">
        <v>1</v>
      </c>
      <c r="J487" s="25">
        <v>44270</v>
      </c>
      <c r="K487" s="36" t="s">
        <v>18</v>
      </c>
    </row>
    <row r="488" spans="4:11" ht="18.75" thickBot="1" x14ac:dyDescent="0.3">
      <c r="D488" s="24">
        <v>44443</v>
      </c>
      <c r="E488" s="61">
        <v>149</v>
      </c>
      <c r="J488" s="21">
        <v>44269</v>
      </c>
      <c r="K488" s="36" t="s">
        <v>18</v>
      </c>
    </row>
    <row r="489" spans="4:11" ht="18.75" thickBot="1" x14ac:dyDescent="0.3">
      <c r="D489" s="25">
        <v>44442</v>
      </c>
      <c r="E489" s="60">
        <v>149</v>
      </c>
      <c r="J489" s="21">
        <v>44268</v>
      </c>
      <c r="K489" s="36" t="s">
        <v>18</v>
      </c>
    </row>
    <row r="490" spans="4:11" ht="18.75" thickBot="1" x14ac:dyDescent="0.3">
      <c r="D490" s="21">
        <v>44441</v>
      </c>
      <c r="E490" s="50">
        <v>149</v>
      </c>
      <c r="J490" s="21">
        <v>44267</v>
      </c>
      <c r="K490" s="36" t="s">
        <v>18</v>
      </c>
    </row>
    <row r="491" spans="4:11" ht="18.75" thickBot="1" x14ac:dyDescent="0.3">
      <c r="D491" s="21">
        <v>44440</v>
      </c>
      <c r="E491" s="5" t="s">
        <v>1</v>
      </c>
      <c r="J491" s="21">
        <v>44265</v>
      </c>
      <c r="K491" s="36" t="s">
        <v>18</v>
      </c>
    </row>
    <row r="492" spans="4:11" ht="18.75" thickBot="1" x14ac:dyDescent="0.3">
      <c r="D492" s="25">
        <v>44439</v>
      </c>
      <c r="E492" s="51">
        <v>148</v>
      </c>
      <c r="J492" s="21">
        <v>44264</v>
      </c>
      <c r="K492" s="36" t="s">
        <v>18</v>
      </c>
    </row>
    <row r="493" spans="4:11" ht="18.75" thickBot="1" x14ac:dyDescent="0.3">
      <c r="D493" s="21">
        <v>44438</v>
      </c>
      <c r="E493" s="50">
        <v>148</v>
      </c>
      <c r="J493" s="21">
        <v>44263</v>
      </c>
      <c r="K493" s="36" t="s">
        <v>18</v>
      </c>
    </row>
    <row r="494" spans="4:11" ht="18.75" thickBot="1" x14ac:dyDescent="0.3">
      <c r="D494" s="21">
        <v>44437</v>
      </c>
      <c r="E494" s="50">
        <v>148</v>
      </c>
      <c r="J494" s="21">
        <v>44259</v>
      </c>
      <c r="K494" s="36" t="s">
        <v>18</v>
      </c>
    </row>
    <row r="495" spans="4:11" ht="18.75" thickBot="1" x14ac:dyDescent="0.3">
      <c r="D495" s="21">
        <v>44436</v>
      </c>
      <c r="E495" s="50">
        <v>148</v>
      </c>
      <c r="J495" s="21">
        <v>44258</v>
      </c>
      <c r="K495" s="36" t="s">
        <v>18</v>
      </c>
    </row>
    <row r="496" spans="4:11" ht="18.75" thickBot="1" x14ac:dyDescent="0.3">
      <c r="D496" s="21">
        <v>44435</v>
      </c>
      <c r="E496" s="50">
        <v>148</v>
      </c>
      <c r="J496" s="21">
        <v>44257</v>
      </c>
      <c r="K496" s="36" t="s">
        <v>18</v>
      </c>
    </row>
    <row r="497" spans="4:11" ht="18.75" thickBot="1" x14ac:dyDescent="0.3">
      <c r="D497" s="21">
        <v>44434</v>
      </c>
      <c r="E497" s="33" t="s">
        <v>1</v>
      </c>
      <c r="J497" s="21">
        <v>44256</v>
      </c>
      <c r="K497" s="36" t="s">
        <v>18</v>
      </c>
    </row>
    <row r="498" spans="4:11" ht="18.75" thickBot="1" x14ac:dyDescent="0.3">
      <c r="D498" s="21">
        <v>44433</v>
      </c>
      <c r="E498" s="101">
        <v>147</v>
      </c>
      <c r="J498" s="21">
        <v>44255</v>
      </c>
      <c r="K498" s="36" t="s">
        <v>18</v>
      </c>
    </row>
    <row r="499" spans="4:11" ht="18.75" thickBot="1" x14ac:dyDescent="0.3">
      <c r="D499" s="25">
        <v>44432</v>
      </c>
      <c r="E499" s="101">
        <v>147</v>
      </c>
      <c r="J499" s="21">
        <v>44253</v>
      </c>
      <c r="K499" s="36" t="s">
        <v>18</v>
      </c>
    </row>
    <row r="500" spans="4:11" ht="18.75" thickBot="1" x14ac:dyDescent="0.3">
      <c r="D500" s="21">
        <v>44431</v>
      </c>
      <c r="E500" s="101">
        <v>147</v>
      </c>
      <c r="J500" s="21">
        <v>44252</v>
      </c>
      <c r="K500" s="36" t="s">
        <v>18</v>
      </c>
    </row>
    <row r="501" spans="4:11" ht="18.75" thickBot="1" x14ac:dyDescent="0.3">
      <c r="D501" s="21">
        <v>44430</v>
      </c>
      <c r="E501" s="88" t="s">
        <v>1</v>
      </c>
      <c r="J501" s="21">
        <v>44251</v>
      </c>
      <c r="K501" s="36" t="s">
        <v>18</v>
      </c>
    </row>
    <row r="502" spans="4:11" ht="18.75" thickBot="1" x14ac:dyDescent="0.3">
      <c r="D502" s="21">
        <v>44429</v>
      </c>
      <c r="E502" s="87" t="s">
        <v>1</v>
      </c>
      <c r="J502" s="21">
        <v>44250</v>
      </c>
      <c r="K502" s="36" t="s">
        <v>18</v>
      </c>
    </row>
    <row r="503" spans="4:11" ht="18.75" thickBot="1" x14ac:dyDescent="0.3">
      <c r="D503" s="21">
        <v>44428</v>
      </c>
      <c r="E503" s="86" t="s">
        <v>1</v>
      </c>
      <c r="J503" s="21">
        <v>44249</v>
      </c>
      <c r="K503" s="36" t="s">
        <v>18</v>
      </c>
    </row>
    <row r="504" spans="4:11" ht="18.75" thickBot="1" x14ac:dyDescent="0.3">
      <c r="D504" s="21">
        <v>44427</v>
      </c>
      <c r="E504" s="101">
        <v>146</v>
      </c>
      <c r="J504" s="25">
        <v>44247</v>
      </c>
      <c r="K504" s="36" t="s">
        <v>18</v>
      </c>
    </row>
    <row r="505" spans="4:11" ht="18.75" thickBot="1" x14ac:dyDescent="0.3">
      <c r="D505" s="21">
        <v>44426</v>
      </c>
      <c r="E505" s="101">
        <v>146</v>
      </c>
      <c r="J505" s="21">
        <v>44246</v>
      </c>
      <c r="K505" s="36" t="s">
        <v>18</v>
      </c>
    </row>
    <row r="506" spans="4:11" ht="18.75" thickBot="1" x14ac:dyDescent="0.3">
      <c r="D506" s="25">
        <v>44425</v>
      </c>
      <c r="E506" s="120">
        <v>146</v>
      </c>
      <c r="J506" s="21">
        <v>44245</v>
      </c>
      <c r="K506" s="36" t="s">
        <v>18</v>
      </c>
    </row>
    <row r="507" spans="4:11" ht="18.75" thickBot="1" x14ac:dyDescent="0.3">
      <c r="D507" s="21">
        <v>44424</v>
      </c>
      <c r="E507" s="99">
        <v>146</v>
      </c>
      <c r="J507" s="21">
        <v>44244</v>
      </c>
      <c r="K507" s="36" t="s">
        <v>18</v>
      </c>
    </row>
    <row r="508" spans="4:11" ht="18.75" thickBot="1" x14ac:dyDescent="0.3">
      <c r="D508" s="21">
        <v>44423</v>
      </c>
      <c r="E508" s="119">
        <v>146</v>
      </c>
      <c r="J508" s="21">
        <v>44243</v>
      </c>
      <c r="K508" s="36" t="s">
        <v>18</v>
      </c>
    </row>
    <row r="509" spans="4:11" ht="18.75" thickBot="1" x14ac:dyDescent="0.3">
      <c r="D509" s="21">
        <v>44422</v>
      </c>
      <c r="E509" s="82" t="s">
        <v>1</v>
      </c>
      <c r="J509" s="21">
        <v>44240</v>
      </c>
      <c r="K509" s="36" t="s">
        <v>18</v>
      </c>
    </row>
    <row r="510" spans="4:11" ht="18.75" thickBot="1" x14ac:dyDescent="0.3">
      <c r="D510" s="21">
        <v>44421</v>
      </c>
      <c r="E510" s="81" t="s">
        <v>17</v>
      </c>
      <c r="J510" s="25">
        <v>44239</v>
      </c>
      <c r="K510" s="36" t="s">
        <v>18</v>
      </c>
    </row>
    <row r="511" spans="4:11" ht="18.75" thickBot="1" x14ac:dyDescent="0.3">
      <c r="D511" s="21">
        <v>44420</v>
      </c>
      <c r="E511" s="79" t="s">
        <v>17</v>
      </c>
      <c r="J511" s="21">
        <v>44238</v>
      </c>
      <c r="K511" s="36" t="s">
        <v>18</v>
      </c>
    </row>
    <row r="512" spans="4:11" ht="18.75" thickBot="1" x14ac:dyDescent="0.3">
      <c r="D512" s="21">
        <v>44419</v>
      </c>
      <c r="E512" s="79" t="s">
        <v>17</v>
      </c>
      <c r="J512" s="21">
        <v>44237</v>
      </c>
      <c r="K512" s="36" t="s">
        <v>18</v>
      </c>
    </row>
    <row r="513" spans="4:11" ht="18.75" thickBot="1" x14ac:dyDescent="0.3">
      <c r="D513" s="25">
        <v>44418</v>
      </c>
      <c r="E513" s="79" t="s">
        <v>17</v>
      </c>
      <c r="J513" s="21">
        <v>44235</v>
      </c>
      <c r="K513" s="36" t="s">
        <v>18</v>
      </c>
    </row>
    <row r="514" spans="4:11" ht="18.75" thickBot="1" x14ac:dyDescent="0.3">
      <c r="D514" s="21">
        <v>44417</v>
      </c>
      <c r="E514" s="79" t="s">
        <v>17</v>
      </c>
      <c r="J514" s="25">
        <v>44233</v>
      </c>
      <c r="K514" s="36" t="s">
        <v>18</v>
      </c>
    </row>
    <row r="515" spans="4:11" ht="18.75" thickBot="1" x14ac:dyDescent="0.3">
      <c r="D515" s="21">
        <v>44416</v>
      </c>
      <c r="E515" s="76" t="s">
        <v>1</v>
      </c>
      <c r="J515" s="21">
        <v>44232</v>
      </c>
      <c r="K515" s="36" t="s">
        <v>18</v>
      </c>
    </row>
    <row r="516" spans="4:11" ht="18.75" thickBot="1" x14ac:dyDescent="0.3">
      <c r="D516" s="21">
        <v>44415</v>
      </c>
      <c r="E516" s="58">
        <v>145</v>
      </c>
      <c r="J516" s="24">
        <v>44231</v>
      </c>
      <c r="K516" s="36" t="s">
        <v>18</v>
      </c>
    </row>
    <row r="517" spans="4:11" ht="18.75" thickBot="1" x14ac:dyDescent="0.3">
      <c r="D517" s="21">
        <v>44414</v>
      </c>
      <c r="E517" s="99">
        <v>145</v>
      </c>
      <c r="J517" s="21">
        <v>44229</v>
      </c>
      <c r="K517" s="36" t="s">
        <v>18</v>
      </c>
    </row>
    <row r="518" spans="4:11" ht="18.75" thickBot="1" x14ac:dyDescent="0.3">
      <c r="D518" s="21">
        <v>44413</v>
      </c>
      <c r="E518" s="101">
        <v>145</v>
      </c>
      <c r="J518" s="21">
        <v>44228</v>
      </c>
      <c r="K518" s="36" t="s">
        <v>18</v>
      </c>
    </row>
    <row r="519" spans="4:11" ht="18.75" thickBot="1" x14ac:dyDescent="0.3">
      <c r="D519" s="24">
        <v>44412</v>
      </c>
      <c r="E519" s="118">
        <v>145</v>
      </c>
      <c r="J519" s="21">
        <v>44227</v>
      </c>
      <c r="K519" s="36" t="s">
        <v>18</v>
      </c>
    </row>
    <row r="520" spans="4:11" ht="18.75" thickBot="1" x14ac:dyDescent="0.3">
      <c r="D520" s="25">
        <v>44411</v>
      </c>
      <c r="E520" s="51">
        <v>145</v>
      </c>
      <c r="J520" s="25">
        <v>44226</v>
      </c>
      <c r="K520" s="36" t="s">
        <v>18</v>
      </c>
    </row>
    <row r="521" spans="4:11" ht="18.75" thickBot="1" x14ac:dyDescent="0.3">
      <c r="D521" s="21">
        <v>44410</v>
      </c>
      <c r="E521" s="76" t="s">
        <v>1</v>
      </c>
      <c r="J521" s="21">
        <v>44225</v>
      </c>
      <c r="K521" s="36" t="s">
        <v>18</v>
      </c>
    </row>
    <row r="522" spans="4:11" ht="18.75" thickBot="1" x14ac:dyDescent="0.3">
      <c r="D522" s="21">
        <v>44409</v>
      </c>
      <c r="E522" s="56">
        <v>144</v>
      </c>
      <c r="J522" s="21">
        <v>44223</v>
      </c>
      <c r="K522" s="36" t="s">
        <v>18</v>
      </c>
    </row>
    <row r="523" spans="4:11" ht="18.75" thickBot="1" x14ac:dyDescent="0.3">
      <c r="D523" s="21">
        <v>44408</v>
      </c>
      <c r="E523" s="51">
        <v>144</v>
      </c>
      <c r="J523" s="21">
        <v>44222</v>
      </c>
      <c r="K523" s="36" t="s">
        <v>18</v>
      </c>
    </row>
    <row r="524" spans="4:11" ht="18.75" thickBot="1" x14ac:dyDescent="0.3">
      <c r="D524" s="21">
        <v>44407</v>
      </c>
      <c r="E524" s="50">
        <v>144</v>
      </c>
      <c r="J524" s="21">
        <v>44221</v>
      </c>
      <c r="K524" s="36" t="s">
        <v>18</v>
      </c>
    </row>
    <row r="525" spans="4:11" ht="18.75" thickBot="1" x14ac:dyDescent="0.3">
      <c r="D525" s="21">
        <v>44406</v>
      </c>
      <c r="E525" s="50">
        <v>144</v>
      </c>
      <c r="J525" s="25">
        <v>44217</v>
      </c>
      <c r="K525" s="36" t="s">
        <v>18</v>
      </c>
    </row>
    <row r="526" spans="4:11" ht="18.75" thickBot="1" x14ac:dyDescent="0.3">
      <c r="D526" s="21">
        <v>44405</v>
      </c>
      <c r="E526" s="50">
        <v>144</v>
      </c>
      <c r="J526" s="21">
        <v>44216</v>
      </c>
      <c r="K526" s="36" t="s">
        <v>18</v>
      </c>
    </row>
    <row r="527" spans="4:11" ht="18.75" thickBot="1" x14ac:dyDescent="0.3">
      <c r="D527" s="25">
        <v>44404</v>
      </c>
      <c r="E527" s="33" t="s">
        <v>1</v>
      </c>
      <c r="J527" s="21">
        <v>44215</v>
      </c>
      <c r="K527" s="36" t="s">
        <v>18</v>
      </c>
    </row>
    <row r="528" spans="4:11" ht="18.75" thickBot="1" x14ac:dyDescent="0.3">
      <c r="D528" s="21">
        <v>44403</v>
      </c>
      <c r="E528" s="50">
        <v>143</v>
      </c>
      <c r="J528" s="21">
        <v>44214</v>
      </c>
      <c r="K528" s="36" t="s">
        <v>18</v>
      </c>
    </row>
    <row r="529" spans="4:11" ht="18.75" thickBot="1" x14ac:dyDescent="0.3">
      <c r="D529" s="21">
        <v>44402</v>
      </c>
      <c r="E529" s="13" t="s">
        <v>1</v>
      </c>
      <c r="J529" s="21">
        <v>44213</v>
      </c>
      <c r="K529" s="36" t="s">
        <v>18</v>
      </c>
    </row>
    <row r="530" spans="4:11" ht="18.75" thickBot="1" x14ac:dyDescent="0.3">
      <c r="D530" s="21">
        <v>44401</v>
      </c>
      <c r="E530" s="60">
        <v>143</v>
      </c>
      <c r="J530" s="21">
        <v>44211</v>
      </c>
      <c r="K530" s="36" t="s">
        <v>18</v>
      </c>
    </row>
    <row r="531" spans="4:11" ht="18.75" thickBot="1" x14ac:dyDescent="0.3">
      <c r="D531" s="21">
        <v>44400</v>
      </c>
      <c r="E531" s="60">
        <v>143</v>
      </c>
      <c r="J531" s="21">
        <v>44210</v>
      </c>
      <c r="K531" s="36" t="s">
        <v>18</v>
      </c>
    </row>
    <row r="532" spans="4:11" ht="18.75" thickBot="1" x14ac:dyDescent="0.3">
      <c r="D532" s="21">
        <v>44399</v>
      </c>
      <c r="E532" s="51">
        <v>143</v>
      </c>
      <c r="J532" s="21">
        <v>44209</v>
      </c>
      <c r="K532" s="36" t="s">
        <v>18</v>
      </c>
    </row>
    <row r="533" spans="4:11" ht="18.75" thickBot="1" x14ac:dyDescent="0.3">
      <c r="D533" s="21">
        <v>44398</v>
      </c>
      <c r="E533" s="33" t="s">
        <v>1</v>
      </c>
      <c r="J533" s="21">
        <v>44208</v>
      </c>
      <c r="K533" s="36" t="s">
        <v>18</v>
      </c>
    </row>
    <row r="534" spans="4:11" ht="18.75" thickBot="1" x14ac:dyDescent="0.3">
      <c r="D534" s="25">
        <v>44397</v>
      </c>
      <c r="E534" s="50">
        <v>142</v>
      </c>
      <c r="J534" s="21">
        <v>44207</v>
      </c>
      <c r="K534" s="36" t="s">
        <v>18</v>
      </c>
    </row>
    <row r="535" spans="4:11" ht="18.75" thickBot="1" x14ac:dyDescent="0.3">
      <c r="D535" s="21">
        <v>44396</v>
      </c>
      <c r="E535" s="56">
        <v>142</v>
      </c>
      <c r="J535" s="25">
        <v>44204</v>
      </c>
      <c r="K535" s="36" t="s">
        <v>18</v>
      </c>
    </row>
    <row r="536" spans="4:11" ht="18.75" thickBot="1" x14ac:dyDescent="0.3">
      <c r="D536" s="21">
        <v>44395</v>
      </c>
      <c r="E536" s="51">
        <v>142</v>
      </c>
      <c r="J536" s="21">
        <v>44203</v>
      </c>
      <c r="K536" s="36" t="s">
        <v>18</v>
      </c>
    </row>
    <row r="537" spans="4:11" ht="18.75" thickBot="1" x14ac:dyDescent="0.3">
      <c r="D537" s="21">
        <v>44394</v>
      </c>
      <c r="E537" s="50">
        <v>142</v>
      </c>
      <c r="J537" s="21">
        <v>44202</v>
      </c>
      <c r="K537" s="36" t="s">
        <v>18</v>
      </c>
    </row>
    <row r="538" spans="4:11" ht="18.75" thickBot="1" x14ac:dyDescent="0.3">
      <c r="D538" s="21">
        <v>44393</v>
      </c>
      <c r="E538" s="50">
        <v>142</v>
      </c>
      <c r="J538" s="21">
        <v>44201</v>
      </c>
      <c r="K538" s="36" t="s">
        <v>18</v>
      </c>
    </row>
    <row r="539" spans="4:11" ht="18.75" thickBot="1" x14ac:dyDescent="0.3">
      <c r="D539" s="21">
        <v>44392</v>
      </c>
      <c r="E539" s="33" t="s">
        <v>1</v>
      </c>
      <c r="J539" s="21">
        <v>44198</v>
      </c>
      <c r="K539" s="36" t="s">
        <v>18</v>
      </c>
    </row>
    <row r="540" spans="4:11" ht="18.75" thickBot="1" x14ac:dyDescent="0.3">
      <c r="D540" s="21">
        <v>44391</v>
      </c>
      <c r="E540" s="49" t="s">
        <v>17</v>
      </c>
      <c r="J540" s="25">
        <v>44197</v>
      </c>
      <c r="K540" s="36" t="s">
        <v>18</v>
      </c>
    </row>
    <row r="541" spans="4:11" ht="18.75" thickBot="1" x14ac:dyDescent="0.3">
      <c r="D541" s="25">
        <v>44390</v>
      </c>
      <c r="E541" s="48" t="s">
        <v>17</v>
      </c>
    </row>
    <row r="542" spans="4:11" ht="18.75" thickBot="1" x14ac:dyDescent="0.3">
      <c r="D542" s="21">
        <v>44389</v>
      </c>
      <c r="E542" s="49" t="s">
        <v>17</v>
      </c>
    </row>
    <row r="543" spans="4:11" ht="18.75" thickBot="1" x14ac:dyDescent="0.3">
      <c r="D543" s="21">
        <v>44388</v>
      </c>
      <c r="E543" s="86" t="s">
        <v>1</v>
      </c>
    </row>
    <row r="544" spans="4:11" ht="18.75" thickBot="1" x14ac:dyDescent="0.3">
      <c r="D544" s="21">
        <v>44387</v>
      </c>
      <c r="E544" s="86" t="s">
        <v>1</v>
      </c>
    </row>
    <row r="545" spans="4:5" ht="18.75" thickBot="1" x14ac:dyDescent="0.3">
      <c r="D545" s="21">
        <v>44386</v>
      </c>
      <c r="E545" s="86" t="s">
        <v>1</v>
      </c>
    </row>
    <row r="546" spans="4:5" ht="18.75" thickBot="1" x14ac:dyDescent="0.3">
      <c r="D546" s="21">
        <v>44385</v>
      </c>
      <c r="E546" s="56">
        <v>141</v>
      </c>
    </row>
    <row r="547" spans="4:5" ht="18.75" thickBot="1" x14ac:dyDescent="0.3">
      <c r="D547" s="21">
        <v>44384</v>
      </c>
      <c r="E547" s="51">
        <v>141</v>
      </c>
    </row>
    <row r="548" spans="4:5" ht="18.75" thickBot="1" x14ac:dyDescent="0.3">
      <c r="D548" s="25">
        <v>44383</v>
      </c>
      <c r="E548" s="50">
        <v>141</v>
      </c>
    </row>
    <row r="549" spans="4:5" ht="18.75" thickBot="1" x14ac:dyDescent="0.3">
      <c r="D549" s="24">
        <v>44382</v>
      </c>
      <c r="E549" s="53">
        <v>141</v>
      </c>
    </row>
    <row r="550" spans="4:5" ht="18.75" thickBot="1" x14ac:dyDescent="0.3">
      <c r="D550" s="25">
        <v>44381</v>
      </c>
      <c r="E550" s="66">
        <v>141</v>
      </c>
    </row>
    <row r="551" spans="4:5" ht="18.75" thickBot="1" x14ac:dyDescent="0.3">
      <c r="D551" s="21">
        <v>44380</v>
      </c>
      <c r="E551" s="2" t="s">
        <v>1</v>
      </c>
    </row>
    <row r="552" spans="4:5" ht="18.75" thickBot="1" x14ac:dyDescent="0.3">
      <c r="D552" s="21">
        <v>44379</v>
      </c>
      <c r="E552" s="51">
        <v>140</v>
      </c>
    </row>
    <row r="553" spans="4:5" ht="18.75" thickBot="1" x14ac:dyDescent="0.3">
      <c r="D553" s="21">
        <v>44378</v>
      </c>
      <c r="E553" s="50">
        <v>140</v>
      </c>
    </row>
    <row r="554" spans="4:5" ht="18.75" thickBot="1" x14ac:dyDescent="0.3">
      <c r="D554" s="21">
        <v>44377</v>
      </c>
      <c r="E554" s="50">
        <v>140</v>
      </c>
    </row>
    <row r="555" spans="4:5" ht="18.75" thickBot="1" x14ac:dyDescent="0.3">
      <c r="D555" s="25">
        <v>44376</v>
      </c>
      <c r="E555" s="115">
        <v>140</v>
      </c>
    </row>
    <row r="556" spans="4:5" ht="18.75" thickBot="1" x14ac:dyDescent="0.3">
      <c r="D556" s="21">
        <v>44375</v>
      </c>
      <c r="E556" s="57">
        <v>140</v>
      </c>
    </row>
    <row r="557" spans="4:5" ht="18.75" thickBot="1" x14ac:dyDescent="0.3">
      <c r="D557" s="21">
        <v>44374</v>
      </c>
      <c r="E557" s="2" t="s">
        <v>1</v>
      </c>
    </row>
    <row r="558" spans="4:5" ht="18.75" thickBot="1" x14ac:dyDescent="0.3">
      <c r="D558" s="21">
        <v>44373</v>
      </c>
      <c r="E558" s="50">
        <v>139</v>
      </c>
    </row>
    <row r="559" spans="4:5" ht="18.75" thickBot="1" x14ac:dyDescent="0.3">
      <c r="D559" s="21">
        <v>44372</v>
      </c>
      <c r="E559" s="50">
        <v>139</v>
      </c>
    </row>
    <row r="560" spans="4:5" ht="18.75" thickBot="1" x14ac:dyDescent="0.3">
      <c r="D560" s="21">
        <v>44371</v>
      </c>
      <c r="E560" s="50">
        <v>139</v>
      </c>
    </row>
    <row r="561" spans="4:6" ht="18.75" thickBot="1" x14ac:dyDescent="0.3">
      <c r="D561" s="21">
        <v>44370</v>
      </c>
      <c r="E561" s="50">
        <v>139</v>
      </c>
    </row>
    <row r="562" spans="4:6" ht="18.75" thickBot="1" x14ac:dyDescent="0.3">
      <c r="D562" s="25">
        <v>44369</v>
      </c>
      <c r="E562" s="50">
        <v>139</v>
      </c>
    </row>
    <row r="563" spans="4:6" ht="18.75" thickBot="1" x14ac:dyDescent="0.3">
      <c r="D563" s="21">
        <v>44368</v>
      </c>
      <c r="E563" s="33" t="s">
        <v>1</v>
      </c>
    </row>
    <row r="564" spans="4:6" ht="18.75" thickBot="1" x14ac:dyDescent="0.3">
      <c r="D564" s="21">
        <v>44367</v>
      </c>
      <c r="E564" s="50">
        <v>138</v>
      </c>
    </row>
    <row r="565" spans="4:6" ht="18.75" thickBot="1" x14ac:dyDescent="0.3">
      <c r="D565" s="21">
        <v>44366</v>
      </c>
      <c r="E565" s="56">
        <v>138</v>
      </c>
    </row>
    <row r="566" spans="4:6" ht="18.75" thickBot="1" x14ac:dyDescent="0.3">
      <c r="D566" s="21">
        <v>44365</v>
      </c>
      <c r="E566" s="51">
        <v>138</v>
      </c>
    </row>
    <row r="567" spans="4:6" ht="18.75" thickBot="1" x14ac:dyDescent="0.3">
      <c r="D567" s="21">
        <v>44364</v>
      </c>
      <c r="E567" s="50">
        <v>138</v>
      </c>
    </row>
    <row r="568" spans="4:6" ht="18.75" thickBot="1" x14ac:dyDescent="0.3">
      <c r="D568" s="21">
        <v>44363</v>
      </c>
      <c r="E568" s="50">
        <v>138</v>
      </c>
    </row>
    <row r="569" spans="4:6" ht="18.75" thickBot="1" x14ac:dyDescent="0.3">
      <c r="D569" s="25">
        <v>44362</v>
      </c>
      <c r="E569" s="2" t="s">
        <v>1</v>
      </c>
      <c r="F569"/>
    </row>
    <row r="570" spans="4:6" ht="18.75" thickBot="1" x14ac:dyDescent="0.3">
      <c r="D570" s="21">
        <v>44361</v>
      </c>
      <c r="E570" s="49" t="s">
        <v>17</v>
      </c>
      <c r="F570"/>
    </row>
    <row r="571" spans="4:6" ht="18.75" thickBot="1" x14ac:dyDescent="0.3">
      <c r="D571" s="21">
        <v>44360</v>
      </c>
      <c r="E571" s="13" t="s">
        <v>1</v>
      </c>
      <c r="F571"/>
    </row>
    <row r="572" spans="4:6" ht="18.75" thickBot="1" x14ac:dyDescent="0.3">
      <c r="D572" s="21">
        <v>44359</v>
      </c>
      <c r="E572" s="110" t="s">
        <v>17</v>
      </c>
      <c r="F572"/>
    </row>
    <row r="573" spans="4:6" ht="18.75" thickBot="1" x14ac:dyDescent="0.3">
      <c r="D573" s="21">
        <v>44358</v>
      </c>
      <c r="E573" s="110" t="s">
        <v>17</v>
      </c>
      <c r="F573"/>
    </row>
    <row r="574" spans="4:6" ht="18.75" thickBot="1" x14ac:dyDescent="0.3">
      <c r="D574" s="21">
        <v>44357</v>
      </c>
      <c r="E574" s="49" t="s">
        <v>17</v>
      </c>
      <c r="F574"/>
    </row>
    <row r="575" spans="4:6" ht="18.75" thickBot="1" x14ac:dyDescent="0.3">
      <c r="D575" s="21">
        <v>44356</v>
      </c>
      <c r="E575" s="33" t="s">
        <v>1</v>
      </c>
      <c r="F575"/>
    </row>
    <row r="576" spans="4:6" ht="18.75" thickBot="1" x14ac:dyDescent="0.3">
      <c r="D576" s="25">
        <v>44355</v>
      </c>
      <c r="E576" s="36">
        <v>137</v>
      </c>
      <c r="F576"/>
    </row>
    <row r="577" spans="4:6" ht="18.75" thickBot="1" x14ac:dyDescent="0.3">
      <c r="D577" s="21">
        <v>44354</v>
      </c>
      <c r="E577" s="45">
        <v>137</v>
      </c>
      <c r="F577"/>
    </row>
    <row r="578" spans="4:6" ht="18.75" thickBot="1" x14ac:dyDescent="0.3">
      <c r="D578" s="21">
        <v>44353</v>
      </c>
      <c r="E578" s="36">
        <v>137</v>
      </c>
      <c r="F578"/>
    </row>
    <row r="579" spans="4:6" ht="18.75" thickBot="1" x14ac:dyDescent="0.3">
      <c r="D579" s="21">
        <v>44352</v>
      </c>
      <c r="E579" s="37">
        <v>137</v>
      </c>
      <c r="F579"/>
    </row>
    <row r="580" spans="4:6" ht="18.75" thickBot="1" x14ac:dyDescent="0.3">
      <c r="D580" s="24">
        <v>44351</v>
      </c>
      <c r="E580" s="47">
        <v>137</v>
      </c>
      <c r="F580"/>
    </row>
    <row r="581" spans="4:6" ht="18.75" thickBot="1" x14ac:dyDescent="0.3">
      <c r="D581" s="25">
        <v>44350</v>
      </c>
      <c r="E581" s="113" t="s">
        <v>1</v>
      </c>
      <c r="F581"/>
    </row>
    <row r="582" spans="4:6" ht="18.75" thickBot="1" x14ac:dyDescent="0.3">
      <c r="D582" s="21">
        <v>44349</v>
      </c>
      <c r="E582" s="36">
        <v>136</v>
      </c>
      <c r="F582"/>
    </row>
    <row r="583" spans="4:6" ht="18.75" thickBot="1" x14ac:dyDescent="0.3">
      <c r="D583" s="25">
        <v>44348</v>
      </c>
      <c r="E583" s="37">
        <v>136</v>
      </c>
      <c r="F583"/>
    </row>
    <row r="584" spans="4:6" ht="18.75" thickBot="1" x14ac:dyDescent="0.3">
      <c r="D584" s="21">
        <v>44347</v>
      </c>
      <c r="E584" s="112">
        <v>136</v>
      </c>
      <c r="F584"/>
    </row>
    <row r="585" spans="4:6" ht="18.75" thickBot="1" x14ac:dyDescent="0.3">
      <c r="D585" s="21">
        <v>44346</v>
      </c>
      <c r="E585" s="86" t="s">
        <v>1</v>
      </c>
      <c r="F585"/>
    </row>
    <row r="586" spans="4:6" ht="18.75" thickBot="1" x14ac:dyDescent="0.3">
      <c r="D586" s="21">
        <v>44345</v>
      </c>
      <c r="E586" s="86" t="s">
        <v>1</v>
      </c>
      <c r="F586"/>
    </row>
    <row r="587" spans="4:6" ht="18.75" thickBot="1" x14ac:dyDescent="0.3">
      <c r="D587" s="21">
        <v>44344</v>
      </c>
      <c r="E587" s="109" t="s">
        <v>1</v>
      </c>
      <c r="F587"/>
    </row>
    <row r="588" spans="4:6" ht="18.75" thickBot="1" x14ac:dyDescent="0.3">
      <c r="D588" s="21">
        <v>44343</v>
      </c>
      <c r="E588" s="102">
        <v>203</v>
      </c>
      <c r="F588"/>
    </row>
    <row r="589" spans="4:6" ht="18.75" thickBot="1" x14ac:dyDescent="0.3">
      <c r="D589" s="21">
        <v>44342</v>
      </c>
      <c r="E589" s="36">
        <v>203</v>
      </c>
      <c r="F589"/>
    </row>
    <row r="590" spans="4:6" ht="18.75" thickBot="1" x14ac:dyDescent="0.3">
      <c r="D590" s="25">
        <v>44341</v>
      </c>
      <c r="E590" s="37">
        <v>203</v>
      </c>
      <c r="F590"/>
    </row>
    <row r="591" spans="4:6" ht="18.75" thickBot="1" x14ac:dyDescent="0.3">
      <c r="D591" s="21">
        <v>44340</v>
      </c>
      <c r="E591" s="37">
        <v>203</v>
      </c>
      <c r="F591"/>
    </row>
    <row r="592" spans="4:6" ht="18.75" thickBot="1" x14ac:dyDescent="0.3">
      <c r="D592" s="21">
        <v>44339</v>
      </c>
      <c r="E592" s="37">
        <v>203</v>
      </c>
      <c r="F592"/>
    </row>
    <row r="593" spans="4:6" ht="18.75" thickBot="1" x14ac:dyDescent="0.3">
      <c r="D593" s="21">
        <v>44338</v>
      </c>
      <c r="E593" s="33" t="s">
        <v>1</v>
      </c>
      <c r="F593"/>
    </row>
    <row r="594" spans="4:6" ht="18.75" thickBot="1" x14ac:dyDescent="0.3">
      <c r="D594" s="21">
        <v>44337</v>
      </c>
      <c r="E594" s="36">
        <v>202</v>
      </c>
      <c r="F594"/>
    </row>
    <row r="595" spans="4:6" ht="18.75" thickBot="1" x14ac:dyDescent="0.3">
      <c r="D595" s="21">
        <v>44336</v>
      </c>
      <c r="E595" s="37">
        <v>202</v>
      </c>
      <c r="F595"/>
    </row>
    <row r="596" spans="4:6" ht="18.75" thickBot="1" x14ac:dyDescent="0.3">
      <c r="D596" s="21">
        <v>44335</v>
      </c>
      <c r="E596" s="108">
        <v>202</v>
      </c>
      <c r="F596"/>
    </row>
    <row r="597" spans="4:6" ht="18.75" thickBot="1" x14ac:dyDescent="0.3">
      <c r="D597" s="25">
        <v>44334</v>
      </c>
      <c r="E597" s="36">
        <v>202</v>
      </c>
      <c r="F597"/>
    </row>
    <row r="598" spans="4:6" ht="18.75" thickBot="1" x14ac:dyDescent="0.3">
      <c r="D598" s="21">
        <v>44333</v>
      </c>
      <c r="E598" s="44">
        <v>202</v>
      </c>
      <c r="F598"/>
    </row>
    <row r="599" spans="4:6" ht="18.75" thickBot="1" x14ac:dyDescent="0.3">
      <c r="D599" s="21">
        <v>44332</v>
      </c>
      <c r="E599" s="2" t="s">
        <v>1</v>
      </c>
      <c r="F599"/>
    </row>
    <row r="600" spans="4:6" ht="18.75" thickBot="1" x14ac:dyDescent="0.3">
      <c r="D600" s="21">
        <v>44331</v>
      </c>
      <c r="E600" s="42" t="s">
        <v>17</v>
      </c>
      <c r="F600"/>
    </row>
    <row r="601" spans="4:6" ht="18.75" thickBot="1" x14ac:dyDescent="0.3">
      <c r="D601" s="21">
        <v>44330</v>
      </c>
      <c r="E601" s="94" t="s">
        <v>17</v>
      </c>
      <c r="F601"/>
    </row>
    <row r="602" spans="4:6" ht="18.75" thickBot="1" x14ac:dyDescent="0.3">
      <c r="D602" s="21">
        <v>44329</v>
      </c>
      <c r="E602" s="107" t="s">
        <v>17</v>
      </c>
      <c r="F602"/>
    </row>
    <row r="603" spans="4:6" ht="18.75" thickBot="1" x14ac:dyDescent="0.3">
      <c r="D603" s="21">
        <v>44328</v>
      </c>
      <c r="E603" s="43" t="s">
        <v>17</v>
      </c>
      <c r="F603"/>
    </row>
    <row r="604" spans="4:6" ht="18.75" thickBot="1" x14ac:dyDescent="0.3">
      <c r="D604" s="25">
        <v>44327</v>
      </c>
      <c r="E604" s="43" t="s">
        <v>17</v>
      </c>
      <c r="F604"/>
    </row>
    <row r="605" spans="4:6" ht="18.75" thickBot="1" x14ac:dyDescent="0.3">
      <c r="D605" s="21">
        <v>44326</v>
      </c>
      <c r="E605" s="5" t="s">
        <v>1</v>
      </c>
      <c r="F605"/>
    </row>
    <row r="606" spans="4:6" ht="18.75" thickBot="1" x14ac:dyDescent="0.3">
      <c r="D606" s="21">
        <v>44325</v>
      </c>
      <c r="E606" s="106" t="s">
        <v>1</v>
      </c>
      <c r="F606"/>
    </row>
    <row r="607" spans="4:6" ht="18.75" thickBot="1" x14ac:dyDescent="0.3">
      <c r="D607" s="21">
        <v>44324</v>
      </c>
      <c r="E607" s="37">
        <v>201</v>
      </c>
      <c r="F607"/>
    </row>
    <row r="608" spans="4:6" ht="18.75" thickBot="1" x14ac:dyDescent="0.3">
      <c r="D608" s="21">
        <v>44323</v>
      </c>
      <c r="E608" s="37">
        <v>201</v>
      </c>
      <c r="F608"/>
    </row>
    <row r="609" spans="4:6" ht="18.75" thickBot="1" x14ac:dyDescent="0.3">
      <c r="D609" s="21">
        <v>44322</v>
      </c>
      <c r="E609" s="37">
        <v>201</v>
      </c>
      <c r="F609"/>
    </row>
    <row r="610" spans="4:6" ht="18.75" thickBot="1" x14ac:dyDescent="0.3">
      <c r="D610" s="70">
        <v>44321</v>
      </c>
      <c r="E610" s="104">
        <v>201</v>
      </c>
      <c r="F610"/>
    </row>
    <row r="611" spans="4:6" ht="18.75" thickBot="1" x14ac:dyDescent="0.3">
      <c r="D611" s="71">
        <v>44320</v>
      </c>
      <c r="E611" s="18" t="s">
        <v>1</v>
      </c>
      <c r="F611"/>
    </row>
    <row r="612" spans="4:6" ht="18.75" thickBot="1" x14ac:dyDescent="0.3">
      <c r="D612" s="25">
        <v>44319</v>
      </c>
      <c r="E612" s="36">
        <v>200</v>
      </c>
      <c r="F612"/>
    </row>
    <row r="613" spans="4:6" ht="18.75" thickBot="1" x14ac:dyDescent="0.3">
      <c r="D613" s="21">
        <v>44318</v>
      </c>
      <c r="E613" s="13" t="s">
        <v>1</v>
      </c>
      <c r="F613"/>
    </row>
    <row r="614" spans="4:6" ht="18.75" thickBot="1" x14ac:dyDescent="0.3">
      <c r="D614" s="21">
        <v>44317</v>
      </c>
      <c r="E614" s="41">
        <v>200</v>
      </c>
      <c r="F614"/>
    </row>
    <row r="615" spans="4:6" ht="18.75" thickBot="1" x14ac:dyDescent="0.3">
      <c r="D615" s="21">
        <v>44316</v>
      </c>
      <c r="E615" s="41">
        <v>200</v>
      </c>
      <c r="F615"/>
    </row>
    <row r="616" spans="4:6" ht="18.75" thickBot="1" x14ac:dyDescent="0.3">
      <c r="D616" s="21">
        <v>44315</v>
      </c>
      <c r="E616" s="37">
        <v>200</v>
      </c>
      <c r="F616"/>
    </row>
    <row r="617" spans="4:6" ht="18.75" thickBot="1" x14ac:dyDescent="0.3">
      <c r="D617" s="21">
        <v>44314</v>
      </c>
      <c r="E617" s="33" t="s">
        <v>1</v>
      </c>
      <c r="F617"/>
    </row>
    <row r="618" spans="4:6" ht="18.75" thickBot="1" x14ac:dyDescent="0.3">
      <c r="D618" s="25">
        <v>44313</v>
      </c>
      <c r="E618" s="44">
        <v>199</v>
      </c>
      <c r="F618"/>
    </row>
    <row r="619" spans="4:6" ht="18.75" thickBot="1" x14ac:dyDescent="0.3">
      <c r="D619" s="21">
        <v>44312</v>
      </c>
      <c r="E619" s="36">
        <v>199</v>
      </c>
      <c r="F619"/>
    </row>
    <row r="620" spans="4:6" ht="18.75" thickBot="1" x14ac:dyDescent="0.3">
      <c r="D620" s="21">
        <v>44311</v>
      </c>
      <c r="E620" s="37">
        <v>199</v>
      </c>
      <c r="F620"/>
    </row>
    <row r="621" spans="4:6" ht="18.75" thickBot="1" x14ac:dyDescent="0.3">
      <c r="D621" s="21">
        <v>44310</v>
      </c>
      <c r="E621" s="37">
        <v>199</v>
      </c>
      <c r="F621"/>
    </row>
    <row r="622" spans="4:6" ht="18.75" thickBot="1" x14ac:dyDescent="0.3">
      <c r="D622" s="21">
        <v>44309</v>
      </c>
      <c r="E622" s="37">
        <v>199</v>
      </c>
      <c r="F622"/>
    </row>
    <row r="623" spans="4:6" ht="18.75" thickBot="1" x14ac:dyDescent="0.3">
      <c r="D623" s="21">
        <v>44308</v>
      </c>
      <c r="E623" s="33" t="s">
        <v>1</v>
      </c>
      <c r="F623"/>
    </row>
    <row r="624" spans="4:6" ht="18.75" thickBot="1" x14ac:dyDescent="0.3">
      <c r="D624" s="21">
        <v>44307</v>
      </c>
      <c r="E624" s="37">
        <v>198</v>
      </c>
      <c r="F624"/>
    </row>
    <row r="625" spans="4:6" ht="18.75" thickBot="1" x14ac:dyDescent="0.3">
      <c r="D625" s="25">
        <v>44306</v>
      </c>
      <c r="E625" s="37">
        <v>198</v>
      </c>
      <c r="F625"/>
    </row>
    <row r="626" spans="4:6" ht="18.75" thickBot="1" x14ac:dyDescent="0.3">
      <c r="D626" s="21">
        <v>44305</v>
      </c>
      <c r="E626" s="37">
        <v>198</v>
      </c>
      <c r="F626"/>
    </row>
    <row r="627" spans="4:6" ht="18.75" thickBot="1" x14ac:dyDescent="0.3">
      <c r="D627" s="21">
        <v>44304</v>
      </c>
      <c r="E627" s="88" t="s">
        <v>1</v>
      </c>
      <c r="F627"/>
    </row>
    <row r="628" spans="4:6" ht="18.75" thickBot="1" x14ac:dyDescent="0.3">
      <c r="D628" s="21">
        <v>44303</v>
      </c>
      <c r="E628" s="87" t="s">
        <v>1</v>
      </c>
      <c r="F628"/>
    </row>
    <row r="629" spans="4:6" ht="18.75" thickBot="1" x14ac:dyDescent="0.3">
      <c r="D629" s="21">
        <v>44302</v>
      </c>
      <c r="E629" s="103" t="s">
        <v>1</v>
      </c>
      <c r="F629"/>
    </row>
    <row r="630" spans="4:6" ht="18.75" thickBot="1" x14ac:dyDescent="0.3">
      <c r="D630" s="21">
        <v>44301</v>
      </c>
      <c r="E630" s="42" t="s">
        <v>17</v>
      </c>
      <c r="F630"/>
    </row>
    <row r="631" spans="4:6" ht="18.75" thickBot="1" x14ac:dyDescent="0.3">
      <c r="D631" s="21">
        <v>44300</v>
      </c>
      <c r="E631" s="94" t="s">
        <v>17</v>
      </c>
      <c r="F631"/>
    </row>
    <row r="632" spans="4:6" ht="18.75" thickBot="1" x14ac:dyDescent="0.3">
      <c r="D632" s="25">
        <v>44299</v>
      </c>
      <c r="E632" s="43" t="s">
        <v>17</v>
      </c>
      <c r="F632"/>
    </row>
    <row r="633" spans="4:6" ht="18.75" thickBot="1" x14ac:dyDescent="0.3">
      <c r="D633" s="21">
        <v>44298</v>
      </c>
      <c r="E633" s="43" t="s">
        <v>17</v>
      </c>
      <c r="F633"/>
    </row>
    <row r="634" spans="4:6" ht="18.75" thickBot="1" x14ac:dyDescent="0.3">
      <c r="D634" s="21">
        <v>44297</v>
      </c>
      <c r="E634" s="43" t="s">
        <v>17</v>
      </c>
      <c r="F634"/>
    </row>
    <row r="635" spans="4:6" ht="18.75" thickBot="1" x14ac:dyDescent="0.3">
      <c r="D635" s="21">
        <v>44296</v>
      </c>
      <c r="E635" s="33" t="s">
        <v>1</v>
      </c>
      <c r="F635"/>
    </row>
    <row r="636" spans="4:6" ht="18.75" thickBot="1" x14ac:dyDescent="0.3">
      <c r="D636" s="21">
        <v>44295</v>
      </c>
      <c r="E636" s="74">
        <v>197</v>
      </c>
      <c r="F636"/>
    </row>
    <row r="637" spans="4:6" ht="18.75" thickBot="1" x14ac:dyDescent="0.3">
      <c r="D637" s="21">
        <v>44294</v>
      </c>
      <c r="E637" s="41">
        <v>197</v>
      </c>
      <c r="F637"/>
    </row>
    <row r="638" spans="4:6" ht="18.75" thickBot="1" x14ac:dyDescent="0.3">
      <c r="D638" s="21">
        <v>44293</v>
      </c>
      <c r="E638" s="102">
        <v>197</v>
      </c>
      <c r="F638"/>
    </row>
    <row r="639" spans="4:6" ht="18.75" thickBot="1" x14ac:dyDescent="0.3">
      <c r="D639" s="25">
        <v>44292</v>
      </c>
      <c r="E639" s="41">
        <v>197</v>
      </c>
      <c r="F639"/>
    </row>
    <row r="640" spans="4:6" ht="18.75" thickBot="1" x14ac:dyDescent="0.3">
      <c r="D640" s="21">
        <v>44291</v>
      </c>
      <c r="E640" s="40">
        <v>197</v>
      </c>
      <c r="F640"/>
    </row>
    <row r="641" spans="4:6" ht="18.75" thickBot="1" x14ac:dyDescent="0.3">
      <c r="D641" s="24">
        <v>44290</v>
      </c>
      <c r="E641" s="100" t="s">
        <v>1</v>
      </c>
      <c r="F641"/>
    </row>
    <row r="642" spans="4:6" ht="18.75" thickBot="1" x14ac:dyDescent="0.3">
      <c r="D642" s="25">
        <v>44289</v>
      </c>
      <c r="E642" s="14" t="s">
        <v>1</v>
      </c>
      <c r="F642"/>
    </row>
    <row r="643" spans="4:6" ht="18.75" thickBot="1" x14ac:dyDescent="0.3">
      <c r="D643" s="21">
        <v>44288</v>
      </c>
      <c r="E643" s="40">
        <v>196</v>
      </c>
      <c r="F643"/>
    </row>
    <row r="644" spans="4:6" ht="18.75" thickBot="1" x14ac:dyDescent="0.3">
      <c r="D644" s="21">
        <v>44287</v>
      </c>
      <c r="E644" s="40">
        <v>196</v>
      </c>
      <c r="F644"/>
    </row>
    <row r="645" spans="4:6" ht="18.75" thickBot="1" x14ac:dyDescent="0.3">
      <c r="D645" s="21">
        <v>44286</v>
      </c>
      <c r="E645" s="40">
        <v>196</v>
      </c>
      <c r="F645"/>
    </row>
    <row r="646" spans="4:6" ht="18.75" thickBot="1" x14ac:dyDescent="0.3">
      <c r="D646" s="25">
        <v>44285</v>
      </c>
      <c r="E646" s="40">
        <v>196</v>
      </c>
      <c r="F646"/>
    </row>
    <row r="647" spans="4:6" ht="18.75" thickBot="1" x14ac:dyDescent="0.3">
      <c r="D647" s="21">
        <v>44284</v>
      </c>
      <c r="E647" s="16" t="s">
        <v>1</v>
      </c>
      <c r="F647"/>
    </row>
    <row r="648" spans="4:6" ht="18.75" thickBot="1" x14ac:dyDescent="0.3">
      <c r="D648" s="21">
        <v>44283</v>
      </c>
      <c r="E648" s="80" t="s">
        <v>1</v>
      </c>
      <c r="F648"/>
    </row>
    <row r="649" spans="4:6" ht="18.75" thickBot="1" x14ac:dyDescent="0.3">
      <c r="D649" s="21">
        <v>44282</v>
      </c>
      <c r="E649" s="40">
        <v>195</v>
      </c>
      <c r="F649"/>
    </row>
    <row r="650" spans="4:6" ht="18.75" thickBot="1" x14ac:dyDescent="0.3">
      <c r="D650" s="21">
        <v>44281</v>
      </c>
      <c r="E650" s="40">
        <v>195</v>
      </c>
      <c r="F650"/>
    </row>
    <row r="651" spans="4:6" ht="18.75" thickBot="1" x14ac:dyDescent="0.3">
      <c r="D651" s="21">
        <v>44280</v>
      </c>
      <c r="E651" s="40">
        <v>195</v>
      </c>
      <c r="F651"/>
    </row>
    <row r="652" spans="4:6" ht="18.75" thickBot="1" x14ac:dyDescent="0.3">
      <c r="D652" s="21">
        <v>44279</v>
      </c>
      <c r="E652" s="40">
        <v>195</v>
      </c>
      <c r="F652"/>
    </row>
    <row r="653" spans="4:6" ht="18.75" thickBot="1" x14ac:dyDescent="0.3">
      <c r="D653" s="25">
        <v>44278</v>
      </c>
      <c r="E653" s="16" t="s">
        <v>1</v>
      </c>
      <c r="F653"/>
    </row>
    <row r="654" spans="4:6" ht="18.75" thickBot="1" x14ac:dyDescent="0.3">
      <c r="D654" s="21">
        <v>44277</v>
      </c>
      <c r="E654" s="40">
        <v>194</v>
      </c>
      <c r="F654"/>
    </row>
    <row r="655" spans="4:6" ht="18.75" thickBot="1" x14ac:dyDescent="0.3">
      <c r="D655" s="21">
        <v>44276</v>
      </c>
      <c r="E655" s="85" t="s">
        <v>1</v>
      </c>
      <c r="F655"/>
    </row>
    <row r="656" spans="4:6" ht="18.75" thickBot="1" x14ac:dyDescent="0.3">
      <c r="D656" s="21">
        <v>44275</v>
      </c>
      <c r="E656" s="41">
        <v>194</v>
      </c>
      <c r="F656"/>
    </row>
    <row r="657" spans="4:6" ht="18.75" thickBot="1" x14ac:dyDescent="0.3">
      <c r="D657" s="21">
        <v>44274</v>
      </c>
      <c r="E657" s="41">
        <v>194</v>
      </c>
      <c r="F657"/>
    </row>
    <row r="658" spans="4:6" ht="18.75" thickBot="1" x14ac:dyDescent="0.3">
      <c r="D658" s="21">
        <v>44273</v>
      </c>
      <c r="E658" s="40">
        <v>194</v>
      </c>
      <c r="F658"/>
    </row>
    <row r="659" spans="4:6" ht="18.75" thickBot="1" x14ac:dyDescent="0.3">
      <c r="D659" s="21">
        <v>44272</v>
      </c>
      <c r="E659" s="13" t="s">
        <v>1</v>
      </c>
      <c r="F659"/>
    </row>
    <row r="660" spans="4:6" ht="18.75" thickBot="1" x14ac:dyDescent="0.3">
      <c r="D660" s="25">
        <v>44271</v>
      </c>
      <c r="E660" s="89" t="s">
        <v>17</v>
      </c>
      <c r="F660"/>
    </row>
    <row r="661" spans="4:6" ht="18.75" thickBot="1" x14ac:dyDescent="0.3">
      <c r="D661" s="21">
        <v>44270</v>
      </c>
      <c r="E661" s="89" t="s">
        <v>17</v>
      </c>
      <c r="F661"/>
    </row>
    <row r="662" spans="4:6" ht="18.75" thickBot="1" x14ac:dyDescent="0.3">
      <c r="D662" s="21">
        <v>44269</v>
      </c>
      <c r="E662" s="89" t="s">
        <v>17</v>
      </c>
      <c r="F662"/>
    </row>
    <row r="663" spans="4:6" ht="18.75" thickBot="1" x14ac:dyDescent="0.3">
      <c r="D663" s="21">
        <v>44268</v>
      </c>
      <c r="E663" s="89" t="s">
        <v>17</v>
      </c>
      <c r="F663"/>
    </row>
    <row r="664" spans="4:6" ht="18.75" thickBot="1" x14ac:dyDescent="0.3">
      <c r="D664" s="21">
        <v>44267</v>
      </c>
      <c r="E664" s="89" t="s">
        <v>17</v>
      </c>
      <c r="F664"/>
    </row>
    <row r="665" spans="4:6" ht="18.75" thickBot="1" x14ac:dyDescent="0.3">
      <c r="D665" s="21">
        <v>44266</v>
      </c>
      <c r="E665" s="16" t="s">
        <v>1</v>
      </c>
      <c r="F665"/>
    </row>
    <row r="666" spans="4:6" ht="18.75" thickBot="1" x14ac:dyDescent="0.3">
      <c r="D666" s="21">
        <v>44265</v>
      </c>
      <c r="E666" s="41">
        <v>193</v>
      </c>
      <c r="F666"/>
    </row>
    <row r="667" spans="4:6" ht="18.75" thickBot="1" x14ac:dyDescent="0.3">
      <c r="D667" s="25">
        <v>44264</v>
      </c>
      <c r="E667" s="40">
        <v>193</v>
      </c>
      <c r="F667"/>
    </row>
    <row r="668" spans="4:6" ht="18.75" thickBot="1" x14ac:dyDescent="0.3">
      <c r="D668" s="21">
        <v>44263</v>
      </c>
      <c r="E668" s="40">
        <v>193</v>
      </c>
      <c r="F668"/>
    </row>
    <row r="669" spans="4:6" ht="18.75" thickBot="1" x14ac:dyDescent="0.3">
      <c r="D669" s="21">
        <v>44262</v>
      </c>
      <c r="E669" s="6" t="s">
        <v>1</v>
      </c>
      <c r="F669"/>
    </row>
    <row r="670" spans="4:6" ht="18.75" thickBot="1" x14ac:dyDescent="0.3">
      <c r="D670" s="21">
        <v>44261</v>
      </c>
      <c r="E670" s="6" t="s">
        <v>1</v>
      </c>
      <c r="F670"/>
    </row>
    <row r="671" spans="4:6" ht="18.75" thickBot="1" x14ac:dyDescent="0.3">
      <c r="D671" s="21">
        <v>44260</v>
      </c>
      <c r="E671" s="6" t="s">
        <v>1</v>
      </c>
      <c r="F671"/>
    </row>
    <row r="672" spans="4:6" ht="18.75" thickBot="1" x14ac:dyDescent="0.3">
      <c r="D672" s="32">
        <v>44259</v>
      </c>
      <c r="E672" s="47">
        <v>192</v>
      </c>
      <c r="F672"/>
    </row>
    <row r="673" spans="4:6" ht="18.75" thickBot="1" x14ac:dyDescent="0.3">
      <c r="D673" s="21">
        <v>44258</v>
      </c>
      <c r="E673" s="36">
        <v>192</v>
      </c>
      <c r="F673"/>
    </row>
    <row r="674" spans="4:6" ht="18.75" thickBot="1" x14ac:dyDescent="0.3">
      <c r="D674" s="21">
        <v>44257</v>
      </c>
      <c r="E674" s="37">
        <v>192</v>
      </c>
      <c r="F674"/>
    </row>
    <row r="675" spans="4:6" ht="18.75" thickBot="1" x14ac:dyDescent="0.3">
      <c r="D675" s="21">
        <v>44256</v>
      </c>
      <c r="E675" s="37">
        <v>192</v>
      </c>
      <c r="F675"/>
    </row>
    <row r="676" spans="4:6" ht="18.75" thickBot="1" x14ac:dyDescent="0.3">
      <c r="D676" s="21">
        <v>44255</v>
      </c>
      <c r="E676" s="37">
        <v>192</v>
      </c>
      <c r="F676"/>
    </row>
    <row r="677" spans="4:6" ht="18.75" thickBot="1" x14ac:dyDescent="0.3">
      <c r="D677" s="21">
        <v>44254</v>
      </c>
      <c r="E677" s="5" t="s">
        <v>1</v>
      </c>
      <c r="F677"/>
    </row>
    <row r="678" spans="4:6" ht="18.75" thickBot="1" x14ac:dyDescent="0.3">
      <c r="D678" s="21">
        <v>44253</v>
      </c>
      <c r="E678" s="93">
        <v>191</v>
      </c>
      <c r="F678"/>
    </row>
    <row r="679" spans="4:6" ht="18.75" thickBot="1" x14ac:dyDescent="0.3">
      <c r="D679" s="25">
        <v>44252</v>
      </c>
      <c r="E679" s="37">
        <v>191</v>
      </c>
      <c r="F679"/>
    </row>
    <row r="680" spans="4:6" ht="18.75" thickBot="1" x14ac:dyDescent="0.3">
      <c r="D680" s="21">
        <v>44251</v>
      </c>
      <c r="E680" s="37">
        <v>191</v>
      </c>
      <c r="F680"/>
    </row>
    <row r="681" spans="4:6" ht="18.75" thickBot="1" x14ac:dyDescent="0.3">
      <c r="D681" s="21">
        <v>44250</v>
      </c>
      <c r="E681" s="37">
        <v>191</v>
      </c>
      <c r="F681"/>
    </row>
    <row r="682" spans="4:6" ht="18.75" thickBot="1" x14ac:dyDescent="0.3">
      <c r="D682" s="21">
        <v>44249</v>
      </c>
      <c r="E682" s="37">
        <v>191</v>
      </c>
      <c r="F682"/>
    </row>
    <row r="683" spans="4:6" ht="18.75" thickBot="1" x14ac:dyDescent="0.3">
      <c r="D683" s="21">
        <v>44248</v>
      </c>
      <c r="E683" s="33" t="s">
        <v>1</v>
      </c>
      <c r="F683"/>
    </row>
    <row r="684" spans="4:6" ht="18.75" thickBot="1" x14ac:dyDescent="0.3">
      <c r="D684" s="21">
        <v>44247</v>
      </c>
      <c r="E684" s="40">
        <v>190</v>
      </c>
      <c r="F684"/>
    </row>
    <row r="685" spans="4:6" ht="18.75" thickBot="1" x14ac:dyDescent="0.3">
      <c r="D685" s="21">
        <v>44246</v>
      </c>
      <c r="E685" s="37">
        <v>190</v>
      </c>
      <c r="F685"/>
    </row>
    <row r="686" spans="4:6" ht="18.75" thickBot="1" x14ac:dyDescent="0.3">
      <c r="D686" s="25">
        <v>44245</v>
      </c>
      <c r="E686" s="45">
        <v>190</v>
      </c>
      <c r="F686"/>
    </row>
    <row r="687" spans="4:6" ht="18.75" thickBot="1" x14ac:dyDescent="0.3">
      <c r="D687" s="21">
        <v>44244</v>
      </c>
      <c r="E687" s="38">
        <v>190</v>
      </c>
      <c r="F687"/>
    </row>
    <row r="688" spans="4:6" ht="18.75" thickBot="1" x14ac:dyDescent="0.3">
      <c r="D688" s="21">
        <v>44243</v>
      </c>
      <c r="E688" s="36">
        <v>190</v>
      </c>
      <c r="F688"/>
    </row>
    <row r="689" spans="4:6" ht="18.75" thickBot="1" x14ac:dyDescent="0.3">
      <c r="D689" s="21">
        <v>44242</v>
      </c>
      <c r="E689" s="33" t="s">
        <v>1</v>
      </c>
      <c r="F689"/>
    </row>
    <row r="690" spans="4:6" ht="18.75" thickBot="1" x14ac:dyDescent="0.3">
      <c r="D690" s="21">
        <v>44241</v>
      </c>
      <c r="E690" s="91" t="s">
        <v>1</v>
      </c>
      <c r="F690"/>
    </row>
    <row r="691" spans="4:6" ht="18.75" thickBot="1" x14ac:dyDescent="0.3">
      <c r="D691" s="21">
        <v>44240</v>
      </c>
      <c r="E691" s="68" t="s">
        <v>17</v>
      </c>
      <c r="F691"/>
    </row>
    <row r="692" spans="4:6" ht="18.75" thickBot="1" x14ac:dyDescent="0.3">
      <c r="D692" s="21">
        <v>44239</v>
      </c>
      <c r="E692" s="42" t="s">
        <v>17</v>
      </c>
      <c r="F692"/>
    </row>
    <row r="693" spans="4:6" ht="18.75" thickBot="1" x14ac:dyDescent="0.3">
      <c r="D693" s="25">
        <v>44238</v>
      </c>
      <c r="E693" s="43" t="s">
        <v>17</v>
      </c>
      <c r="F693"/>
    </row>
    <row r="694" spans="4:6" ht="18.75" thickBot="1" x14ac:dyDescent="0.3">
      <c r="D694" s="21">
        <v>44237</v>
      </c>
      <c r="E694" s="43" t="s">
        <v>17</v>
      </c>
      <c r="F694"/>
    </row>
    <row r="695" spans="4:6" ht="18.75" thickBot="1" x14ac:dyDescent="0.3">
      <c r="D695" s="21">
        <v>44236</v>
      </c>
      <c r="E695" s="33" t="s">
        <v>1</v>
      </c>
      <c r="F695"/>
    </row>
    <row r="696" spans="4:6" ht="18.75" thickBot="1" x14ac:dyDescent="0.3">
      <c r="D696" s="21">
        <v>44235</v>
      </c>
      <c r="E696" s="36">
        <v>189</v>
      </c>
      <c r="F696"/>
    </row>
    <row r="697" spans="4:6" ht="18.75" thickBot="1" x14ac:dyDescent="0.3">
      <c r="D697" s="21">
        <v>44234</v>
      </c>
      <c r="E697" s="13" t="s">
        <v>1</v>
      </c>
      <c r="F697"/>
    </row>
    <row r="698" spans="4:6" ht="18.75" thickBot="1" x14ac:dyDescent="0.3">
      <c r="D698" s="21">
        <v>44233</v>
      </c>
      <c r="E698" s="41">
        <v>189</v>
      </c>
      <c r="F698"/>
    </row>
    <row r="699" spans="4:6" ht="18.75" thickBot="1" x14ac:dyDescent="0.3">
      <c r="D699" s="21">
        <v>44232</v>
      </c>
      <c r="E699" s="41">
        <v>189</v>
      </c>
      <c r="F699"/>
    </row>
    <row r="700" spans="4:6" ht="18.75" thickBot="1" x14ac:dyDescent="0.3">
      <c r="D700" s="25">
        <v>44231</v>
      </c>
      <c r="E700" s="37">
        <v>189</v>
      </c>
      <c r="F700"/>
    </row>
    <row r="701" spans="4:6" ht="18.75" thickBot="1" x14ac:dyDescent="0.3">
      <c r="D701" s="21">
        <v>44230</v>
      </c>
      <c r="E701" s="5" t="s">
        <v>1</v>
      </c>
      <c r="F701"/>
    </row>
    <row r="702" spans="4:6" ht="18.75" thickBot="1" x14ac:dyDescent="0.3">
      <c r="D702" s="24">
        <v>44229</v>
      </c>
      <c r="E702" s="69">
        <v>188</v>
      </c>
      <c r="F702"/>
    </row>
    <row r="703" spans="4:6" ht="18.75" thickBot="1" x14ac:dyDescent="0.3">
      <c r="D703" s="25">
        <v>44228</v>
      </c>
      <c r="E703" s="36">
        <v>188</v>
      </c>
      <c r="F703"/>
    </row>
    <row r="704" spans="4:6" ht="18.75" thickBot="1" x14ac:dyDescent="0.3">
      <c r="D704" s="21">
        <v>44227</v>
      </c>
      <c r="E704" s="37">
        <v>188</v>
      </c>
      <c r="F704"/>
    </row>
    <row r="705" spans="4:6" ht="18.75" thickBot="1" x14ac:dyDescent="0.3">
      <c r="D705" s="21">
        <v>44226</v>
      </c>
      <c r="E705" s="37">
        <v>188</v>
      </c>
      <c r="F705"/>
    </row>
    <row r="706" spans="4:6" ht="18.75" thickBot="1" x14ac:dyDescent="0.3">
      <c r="D706" s="21">
        <v>44225</v>
      </c>
      <c r="E706" s="37">
        <v>188</v>
      </c>
      <c r="F706"/>
    </row>
    <row r="707" spans="4:6" ht="18.75" thickBot="1" x14ac:dyDescent="0.3">
      <c r="D707" s="25">
        <v>44224</v>
      </c>
      <c r="E707" s="33" t="s">
        <v>1</v>
      </c>
      <c r="F707"/>
    </row>
    <row r="708" spans="4:6" ht="18.75" thickBot="1" x14ac:dyDescent="0.3">
      <c r="D708" s="21">
        <v>44223</v>
      </c>
      <c r="E708" s="77">
        <v>187</v>
      </c>
      <c r="F708"/>
    </row>
    <row r="709" spans="4:6" ht="18.75" thickBot="1" x14ac:dyDescent="0.3">
      <c r="D709" s="21">
        <v>44222</v>
      </c>
      <c r="E709" s="77">
        <v>187</v>
      </c>
      <c r="F709"/>
    </row>
    <row r="710" spans="4:6" ht="18.75" thickBot="1" x14ac:dyDescent="0.3">
      <c r="D710" s="21">
        <v>44221</v>
      </c>
      <c r="E710" s="77">
        <v>187</v>
      </c>
      <c r="F710"/>
    </row>
    <row r="711" spans="4:6" ht="18.75" thickBot="1" x14ac:dyDescent="0.3">
      <c r="D711" s="21">
        <v>44220</v>
      </c>
      <c r="E711" s="88" t="s">
        <v>1</v>
      </c>
      <c r="F711"/>
    </row>
    <row r="712" spans="4:6" ht="18.75" thickBot="1" x14ac:dyDescent="0.3">
      <c r="D712" s="21">
        <v>44219</v>
      </c>
      <c r="E712" s="87" t="s">
        <v>1</v>
      </c>
      <c r="F712"/>
    </row>
    <row r="713" spans="4:6" ht="18.75" thickBot="1" x14ac:dyDescent="0.3">
      <c r="D713" s="21">
        <v>44218</v>
      </c>
      <c r="E713" s="86" t="s">
        <v>1</v>
      </c>
      <c r="F713"/>
    </row>
    <row r="714" spans="4:6" ht="18.75" thickBot="1" x14ac:dyDescent="0.3">
      <c r="D714" s="25">
        <v>44217</v>
      </c>
      <c r="E714" s="77">
        <v>186</v>
      </c>
      <c r="F714"/>
    </row>
    <row r="715" spans="4:6" ht="18.75" thickBot="1" x14ac:dyDescent="0.3">
      <c r="D715" s="21">
        <v>44216</v>
      </c>
      <c r="E715" s="77">
        <v>186</v>
      </c>
      <c r="F715"/>
    </row>
    <row r="716" spans="4:6" ht="18.75" thickBot="1" x14ac:dyDescent="0.3">
      <c r="D716" s="21">
        <v>44215</v>
      </c>
      <c r="E716" s="83">
        <v>186</v>
      </c>
      <c r="F716"/>
    </row>
    <row r="717" spans="4:6" ht="18.75" thickBot="1" x14ac:dyDescent="0.3">
      <c r="D717" s="21">
        <v>44214</v>
      </c>
      <c r="E717" s="84">
        <v>186</v>
      </c>
      <c r="F717"/>
    </row>
    <row r="718" spans="4:6" ht="18.75" thickBot="1" x14ac:dyDescent="0.3">
      <c r="D718" s="21">
        <v>44213</v>
      </c>
      <c r="E718" s="83">
        <v>186</v>
      </c>
      <c r="F718"/>
    </row>
    <row r="719" spans="4:6" ht="18.75" thickBot="1" x14ac:dyDescent="0.3">
      <c r="D719" s="21">
        <v>44212</v>
      </c>
      <c r="E719" s="82" t="s">
        <v>1</v>
      </c>
      <c r="F719"/>
    </row>
    <row r="720" spans="4:6" ht="18.75" thickBot="1" x14ac:dyDescent="0.3">
      <c r="D720" s="21">
        <v>44211</v>
      </c>
      <c r="E720" s="81" t="s">
        <v>17</v>
      </c>
      <c r="F720"/>
    </row>
    <row r="721" spans="4:6" ht="18.75" thickBot="1" x14ac:dyDescent="0.3">
      <c r="D721" s="25">
        <v>44210</v>
      </c>
      <c r="E721" s="79" t="s">
        <v>17</v>
      </c>
      <c r="F721"/>
    </row>
    <row r="722" spans="4:6" ht="18.75" thickBot="1" x14ac:dyDescent="0.3">
      <c r="D722" s="21">
        <v>44209</v>
      </c>
      <c r="E722" s="79" t="s">
        <v>17</v>
      </c>
      <c r="F722"/>
    </row>
    <row r="723" spans="4:6" ht="18.75" thickBot="1" x14ac:dyDescent="0.3">
      <c r="D723" s="21">
        <v>44208</v>
      </c>
      <c r="E723" s="79" t="s">
        <v>17</v>
      </c>
      <c r="F723"/>
    </row>
    <row r="724" spans="4:6" ht="18.75" thickBot="1" x14ac:dyDescent="0.3">
      <c r="D724" s="21">
        <v>44207</v>
      </c>
      <c r="E724" s="79" t="s">
        <v>17</v>
      </c>
      <c r="F724"/>
    </row>
    <row r="725" spans="4:6" ht="18.75" thickBot="1" x14ac:dyDescent="0.3">
      <c r="D725" s="21">
        <v>44206</v>
      </c>
      <c r="E725" s="76" t="s">
        <v>1</v>
      </c>
      <c r="F725"/>
    </row>
    <row r="726" spans="4:6" ht="18.75" thickBot="1" x14ac:dyDescent="0.3">
      <c r="D726" s="21">
        <v>44205</v>
      </c>
      <c r="E726" s="78" t="s">
        <v>1</v>
      </c>
      <c r="F726"/>
    </row>
    <row r="727" spans="4:6" ht="18.75" thickBot="1" x14ac:dyDescent="0.3">
      <c r="D727" s="21">
        <v>44204</v>
      </c>
      <c r="E727" s="37">
        <v>185</v>
      </c>
      <c r="F727"/>
    </row>
    <row r="728" spans="4:6" ht="18.75" thickBot="1" x14ac:dyDescent="0.3">
      <c r="D728" s="25">
        <v>44203</v>
      </c>
      <c r="E728" s="77">
        <v>185</v>
      </c>
      <c r="F728"/>
    </row>
    <row r="729" spans="4:6" ht="18.75" thickBot="1" x14ac:dyDescent="0.3">
      <c r="D729" s="21">
        <v>44202</v>
      </c>
      <c r="E729" s="77">
        <v>185</v>
      </c>
      <c r="F729"/>
    </row>
    <row r="730" spans="4:6" ht="18.75" thickBot="1" x14ac:dyDescent="0.3">
      <c r="D730" s="21">
        <v>44201</v>
      </c>
      <c r="E730" s="37">
        <v>185</v>
      </c>
      <c r="F730"/>
    </row>
    <row r="731" spans="4:6" ht="18.75" thickBot="1" x14ac:dyDescent="0.3">
      <c r="D731" s="21">
        <v>44200</v>
      </c>
      <c r="E731" s="76" t="s">
        <v>1</v>
      </c>
      <c r="F731"/>
    </row>
    <row r="732" spans="4:6" ht="18.75" thickBot="1" x14ac:dyDescent="0.3">
      <c r="D732" s="21">
        <v>44199</v>
      </c>
      <c r="E732" s="75" t="s">
        <v>1</v>
      </c>
      <c r="F732"/>
    </row>
    <row r="733" spans="4:6" ht="18.75" thickBot="1" x14ac:dyDescent="0.3">
      <c r="D733" s="32">
        <v>44198</v>
      </c>
      <c r="E733" s="46">
        <v>184</v>
      </c>
      <c r="F733"/>
    </row>
    <row r="734" spans="4:6" ht="18.75" thickBot="1" x14ac:dyDescent="0.3">
      <c r="D734" s="25">
        <v>44197</v>
      </c>
      <c r="E734" s="36">
        <v>184</v>
      </c>
      <c r="F734" s="72">
        <f xml:space="preserve"> SUMIF(E:E,"&lt;&gt;RIP",D:D)</f>
        <v>23974137</v>
      </c>
    </row>
  </sheetData>
  <sortState ref="A4:B199">
    <sortCondition descending="1" ref="A4"/>
  </sortState>
  <conditionalFormatting sqref="G168">
    <cfRule type="colorScale" priority="241">
      <colorScale>
        <cfvo type="min"/>
        <cfvo type="max"/>
        <color theme="0"/>
        <color theme="0"/>
      </colorScale>
    </cfRule>
  </conditionalFormatting>
  <conditionalFormatting sqref="G168:G171">
    <cfRule type="colorScale" priority="242">
      <colorScale>
        <cfvo type="min"/>
        <cfvo type="max"/>
        <color theme="3" tint="0.39997558519241921"/>
        <color theme="3" tint="0.39997558519241921"/>
      </colorScale>
    </cfRule>
  </conditionalFormatting>
  <conditionalFormatting sqref="B30">
    <cfRule type="colorScale" priority="172">
      <colorScale>
        <cfvo type="min"/>
        <cfvo type="max"/>
        <color theme="0"/>
        <color theme="0"/>
      </colorScale>
    </cfRule>
    <cfRule type="colorScale" priority="173">
      <colorScale>
        <cfvo type="min"/>
        <cfvo type="max"/>
        <color rgb="FF00B050"/>
        <color rgb="FF00B050"/>
      </colorScale>
    </cfRule>
  </conditionalFormatting>
  <conditionalFormatting sqref="B30">
    <cfRule type="colorScale" priority="170">
      <colorScale>
        <cfvo type="min"/>
        <cfvo type="max"/>
        <color theme="0"/>
        <color theme="0"/>
      </colorScale>
    </cfRule>
    <cfRule type="colorScale" priority="171">
      <colorScale>
        <cfvo type="min"/>
        <cfvo type="max"/>
        <color rgb="FF00B050"/>
        <color rgb="FF00B050"/>
      </colorScale>
    </cfRule>
  </conditionalFormatting>
  <conditionalFormatting sqref="B40">
    <cfRule type="colorScale" priority="169">
      <colorScale>
        <cfvo type="min"/>
        <cfvo type="max"/>
        <color theme="0"/>
        <color theme="0"/>
      </colorScale>
    </cfRule>
  </conditionalFormatting>
  <conditionalFormatting sqref="B46">
    <cfRule type="colorScale" priority="168">
      <colorScale>
        <cfvo type="min"/>
        <cfvo type="max"/>
        <color theme="0"/>
        <color theme="0"/>
      </colorScale>
    </cfRule>
  </conditionalFormatting>
  <conditionalFormatting sqref="B47">
    <cfRule type="colorScale" priority="167">
      <colorScale>
        <cfvo type="min"/>
        <cfvo type="max"/>
        <color theme="0"/>
        <color theme="0"/>
      </colorScale>
    </cfRule>
  </conditionalFormatting>
  <conditionalFormatting sqref="B48">
    <cfRule type="colorScale" priority="166">
      <colorScale>
        <cfvo type="min"/>
        <cfvo type="max"/>
        <color theme="0"/>
        <color theme="0"/>
      </colorScale>
    </cfRule>
  </conditionalFormatting>
  <conditionalFormatting sqref="B49">
    <cfRule type="colorScale" priority="165">
      <colorScale>
        <cfvo type="min"/>
        <cfvo type="max"/>
        <color theme="0"/>
        <color theme="0"/>
      </colorScale>
    </cfRule>
  </conditionalFormatting>
  <conditionalFormatting sqref="B51">
    <cfRule type="colorScale" priority="164">
      <colorScale>
        <cfvo type="min"/>
        <cfvo type="max"/>
        <color theme="0"/>
        <color theme="0"/>
      </colorScale>
    </cfRule>
  </conditionalFormatting>
  <conditionalFormatting sqref="B52">
    <cfRule type="colorScale" priority="163">
      <colorScale>
        <cfvo type="min"/>
        <cfvo type="max"/>
        <color theme="0"/>
        <color theme="0"/>
      </colorScale>
    </cfRule>
  </conditionalFormatting>
  <conditionalFormatting sqref="B83">
    <cfRule type="colorScale" priority="161">
      <colorScale>
        <cfvo type="min"/>
        <cfvo type="max"/>
        <color theme="0"/>
        <color theme="0"/>
      </colorScale>
    </cfRule>
    <cfRule type="colorScale" priority="162">
      <colorScale>
        <cfvo type="min"/>
        <cfvo type="max"/>
        <color rgb="FF00B050"/>
        <color rgb="FF00B050"/>
      </colorScale>
    </cfRule>
  </conditionalFormatting>
  <conditionalFormatting sqref="B83">
    <cfRule type="colorScale" priority="159">
      <colorScale>
        <cfvo type="min"/>
        <cfvo type="max"/>
        <color theme="0"/>
        <color theme="0"/>
      </colorScale>
    </cfRule>
    <cfRule type="colorScale" priority="160">
      <colorScale>
        <cfvo type="min"/>
        <cfvo type="max"/>
        <color rgb="FF00B050"/>
        <color rgb="FF00B050"/>
      </colorScale>
    </cfRule>
  </conditionalFormatting>
  <conditionalFormatting sqref="B98">
    <cfRule type="colorScale" priority="158">
      <colorScale>
        <cfvo type="min"/>
        <cfvo type="max"/>
        <color theme="0"/>
        <color theme="0"/>
      </colorScale>
    </cfRule>
  </conditionalFormatting>
  <conditionalFormatting sqref="B99">
    <cfRule type="colorScale" priority="157">
      <colorScale>
        <cfvo type="min"/>
        <cfvo type="max"/>
        <color theme="0"/>
        <color theme="0"/>
      </colorScale>
    </cfRule>
  </conditionalFormatting>
  <conditionalFormatting sqref="B100">
    <cfRule type="colorScale" priority="156">
      <colorScale>
        <cfvo type="min"/>
        <cfvo type="max"/>
        <color theme="0"/>
        <color theme="0"/>
      </colorScale>
    </cfRule>
  </conditionalFormatting>
  <conditionalFormatting sqref="B101">
    <cfRule type="colorScale" priority="155">
      <colorScale>
        <cfvo type="min"/>
        <cfvo type="max"/>
        <color theme="0"/>
        <color theme="0"/>
      </colorScale>
    </cfRule>
  </conditionalFormatting>
  <conditionalFormatting sqref="B103">
    <cfRule type="colorScale" priority="154">
      <colorScale>
        <cfvo type="min"/>
        <cfvo type="max"/>
        <color theme="0"/>
        <color theme="0"/>
      </colorScale>
    </cfRule>
  </conditionalFormatting>
  <conditionalFormatting sqref="B104">
    <cfRule type="colorScale" priority="153">
      <colorScale>
        <cfvo type="min"/>
        <cfvo type="max"/>
        <color theme="0"/>
        <color theme="0"/>
      </colorScale>
    </cfRule>
  </conditionalFormatting>
  <conditionalFormatting sqref="B105">
    <cfRule type="colorScale" priority="152">
      <colorScale>
        <cfvo type="min"/>
        <cfvo type="max"/>
        <color theme="0"/>
        <color theme="0"/>
      </colorScale>
    </cfRule>
  </conditionalFormatting>
  <conditionalFormatting sqref="B144">
    <cfRule type="colorScale" priority="150">
      <colorScale>
        <cfvo type="min"/>
        <cfvo type="max"/>
        <color theme="0"/>
        <color theme="0"/>
      </colorScale>
    </cfRule>
    <cfRule type="colorScale" priority="151">
      <colorScale>
        <cfvo type="min"/>
        <cfvo type="max"/>
        <color rgb="FF00B050"/>
        <color rgb="FF00B050"/>
      </colorScale>
    </cfRule>
  </conditionalFormatting>
  <conditionalFormatting sqref="B144">
    <cfRule type="colorScale" priority="148">
      <colorScale>
        <cfvo type="min"/>
        <cfvo type="max"/>
        <color theme="0"/>
        <color theme="0"/>
      </colorScale>
    </cfRule>
    <cfRule type="colorScale" priority="149">
      <colorScale>
        <cfvo type="min"/>
        <cfvo type="max"/>
        <color rgb="FF00B050"/>
        <color rgb="FF00B050"/>
      </colorScale>
    </cfRule>
  </conditionalFormatting>
  <conditionalFormatting sqref="B36:B37">
    <cfRule type="colorScale" priority="174">
      <colorScale>
        <cfvo type="min"/>
        <cfvo type="max"/>
        <color theme="0"/>
        <color theme="0"/>
      </colorScale>
    </cfRule>
  </conditionalFormatting>
  <conditionalFormatting sqref="B40:B41">
    <cfRule type="colorScale" priority="175">
      <colorScale>
        <cfvo type="min"/>
        <cfvo type="max"/>
        <color theme="0"/>
        <color theme="0"/>
      </colorScale>
    </cfRule>
  </conditionalFormatting>
  <conditionalFormatting sqref="B40:B42 B34 B30">
    <cfRule type="colorScale" priority="176">
      <colorScale>
        <cfvo type="min"/>
        <cfvo type="max"/>
        <color theme="0"/>
        <color theme="0"/>
      </colorScale>
    </cfRule>
  </conditionalFormatting>
  <conditionalFormatting sqref="B40:B42 B30 B34">
    <cfRule type="colorScale" priority="177">
      <colorScale>
        <cfvo type="min"/>
        <cfvo type="max"/>
        <color theme="0"/>
        <color theme="0"/>
      </colorScale>
    </cfRule>
  </conditionalFormatting>
  <conditionalFormatting sqref="B46:B47">
    <cfRule type="colorScale" priority="178">
      <colorScale>
        <cfvo type="min"/>
        <cfvo type="max"/>
        <color theme="0"/>
        <color theme="0"/>
      </colorScale>
    </cfRule>
  </conditionalFormatting>
  <conditionalFormatting sqref="B48:B49 B51">
    <cfRule type="colorScale" priority="179">
      <colorScale>
        <cfvo type="min"/>
        <cfvo type="max"/>
        <color theme="0"/>
        <color theme="0"/>
      </colorScale>
    </cfRule>
  </conditionalFormatting>
  <conditionalFormatting sqref="B60:B82">
    <cfRule type="colorScale" priority="180">
      <colorScale>
        <cfvo type="min"/>
        <cfvo type="max"/>
        <color theme="3" tint="0.39997558519241921"/>
        <color theme="3" tint="0.39997558519241921"/>
      </colorScale>
    </cfRule>
  </conditionalFormatting>
  <conditionalFormatting sqref="B89:B90">
    <cfRule type="colorScale" priority="181">
      <colorScale>
        <cfvo type="min"/>
        <cfvo type="max"/>
        <color theme="0"/>
        <color theme="0"/>
      </colorScale>
    </cfRule>
  </conditionalFormatting>
  <conditionalFormatting sqref="B93:B94 B83 B87">
    <cfRule type="colorScale" priority="182">
      <colorScale>
        <cfvo type="min"/>
        <cfvo type="max"/>
        <color theme="0"/>
        <color theme="0"/>
      </colorScale>
    </cfRule>
  </conditionalFormatting>
  <conditionalFormatting sqref="B100:B101 B103">
    <cfRule type="colorScale" priority="183">
      <colorScale>
        <cfvo type="min"/>
        <cfvo type="max"/>
        <color theme="0"/>
        <color theme="0"/>
      </colorScale>
    </cfRule>
  </conditionalFormatting>
  <conditionalFormatting sqref="B98:B99">
    <cfRule type="colorScale" priority="184">
      <colorScale>
        <cfvo type="min"/>
        <cfvo type="max"/>
        <color theme="0"/>
        <color theme="0"/>
      </colorScale>
    </cfRule>
  </conditionalFormatting>
  <conditionalFormatting sqref="B144">
    <cfRule type="colorScale" priority="185">
      <colorScale>
        <cfvo type="min"/>
        <cfvo type="max"/>
        <color theme="0"/>
        <color theme="0"/>
      </colorScale>
    </cfRule>
  </conditionalFormatting>
  <conditionalFormatting sqref="B144">
    <cfRule type="colorScale" priority="186">
      <colorScale>
        <cfvo type="min"/>
        <cfvo type="max"/>
        <color theme="0"/>
        <color theme="0"/>
      </colorScale>
    </cfRule>
  </conditionalFormatting>
  <conditionalFormatting sqref="B146">
    <cfRule type="colorScale" priority="144">
      <colorScale>
        <cfvo type="min"/>
        <cfvo type="max"/>
        <color theme="0"/>
        <color theme="0"/>
      </colorScale>
    </cfRule>
    <cfRule type="colorScale" priority="145">
      <colorScale>
        <cfvo type="min"/>
        <cfvo type="max"/>
        <color rgb="FF00B050"/>
        <color rgb="FF00B050"/>
      </colorScale>
    </cfRule>
  </conditionalFormatting>
  <conditionalFormatting sqref="B146">
    <cfRule type="colorScale" priority="142">
      <colorScale>
        <cfvo type="min"/>
        <cfvo type="max"/>
        <color theme="0"/>
        <color theme="0"/>
      </colorScale>
    </cfRule>
    <cfRule type="colorScale" priority="143">
      <colorScale>
        <cfvo type="min"/>
        <cfvo type="max"/>
        <color rgb="FF00B050"/>
        <color rgb="FF00B050"/>
      </colorScale>
    </cfRule>
  </conditionalFormatting>
  <conditionalFormatting sqref="B146">
    <cfRule type="colorScale" priority="146">
      <colorScale>
        <cfvo type="min"/>
        <cfvo type="max"/>
        <color theme="0"/>
        <color theme="0"/>
      </colorScale>
    </cfRule>
  </conditionalFormatting>
  <conditionalFormatting sqref="B146">
    <cfRule type="colorScale" priority="147">
      <colorScale>
        <cfvo type="min"/>
        <cfvo type="max"/>
        <color theme="0"/>
        <color theme="0"/>
      </colorScale>
    </cfRule>
  </conditionalFormatting>
  <conditionalFormatting sqref="B151">
    <cfRule type="colorScale" priority="141">
      <colorScale>
        <cfvo type="min"/>
        <cfvo type="max"/>
        <color theme="0"/>
        <color theme="0"/>
      </colorScale>
    </cfRule>
  </conditionalFormatting>
  <conditionalFormatting sqref="B152">
    <cfRule type="colorScale" priority="140">
      <colorScale>
        <cfvo type="min"/>
        <cfvo type="max"/>
        <color theme="0"/>
        <color theme="0"/>
      </colorScale>
    </cfRule>
  </conditionalFormatting>
  <conditionalFormatting sqref="B153">
    <cfRule type="colorScale" priority="139">
      <colorScale>
        <cfvo type="min"/>
        <cfvo type="max"/>
        <color theme="0"/>
        <color theme="0"/>
      </colorScale>
    </cfRule>
  </conditionalFormatting>
  <conditionalFormatting sqref="B154">
    <cfRule type="colorScale" priority="138">
      <colorScale>
        <cfvo type="min"/>
        <cfvo type="max"/>
        <color theme="0"/>
        <color theme="0"/>
      </colorScale>
    </cfRule>
  </conditionalFormatting>
  <conditionalFormatting sqref="B155">
    <cfRule type="colorScale" priority="137">
      <colorScale>
        <cfvo type="min"/>
        <cfvo type="max"/>
        <color theme="0"/>
        <color theme="0"/>
      </colorScale>
    </cfRule>
  </conditionalFormatting>
  <conditionalFormatting sqref="B156">
    <cfRule type="colorScale" priority="136">
      <colorScale>
        <cfvo type="min"/>
        <cfvo type="max"/>
        <color theme="0"/>
        <color theme="0"/>
      </colorScale>
    </cfRule>
  </conditionalFormatting>
  <conditionalFormatting sqref="B190">
    <cfRule type="colorScale" priority="134">
      <colorScale>
        <cfvo type="min"/>
        <cfvo type="max"/>
        <color theme="0"/>
        <color theme="0"/>
      </colorScale>
    </cfRule>
    <cfRule type="colorScale" priority="135">
      <colorScale>
        <cfvo type="min"/>
        <cfvo type="max"/>
        <color rgb="FF00B050"/>
        <color rgb="FF00B050"/>
      </colorScale>
    </cfRule>
  </conditionalFormatting>
  <conditionalFormatting sqref="B190">
    <cfRule type="colorScale" priority="132">
      <colorScale>
        <cfvo type="min"/>
        <cfvo type="max"/>
        <color theme="0"/>
        <color theme="0"/>
      </colorScale>
    </cfRule>
    <cfRule type="colorScale" priority="133">
      <colorScale>
        <cfvo type="min"/>
        <cfvo type="max"/>
        <color rgb="FF00B050"/>
        <color rgb="FF00B050"/>
      </colorScale>
    </cfRule>
  </conditionalFormatting>
  <conditionalFormatting sqref="B188">
    <cfRule type="colorScale" priority="131">
      <colorScale>
        <cfvo type="min"/>
        <cfvo type="max"/>
        <color theme="0"/>
        <color theme="0"/>
      </colorScale>
    </cfRule>
  </conditionalFormatting>
  <conditionalFormatting sqref="B151:B155">
    <cfRule type="colorScale" priority="187">
      <colorScale>
        <cfvo type="min"/>
        <cfvo type="max"/>
        <color theme="0"/>
        <color theme="0"/>
      </colorScale>
    </cfRule>
  </conditionalFormatting>
  <conditionalFormatting sqref="B151:B173">
    <cfRule type="colorScale" priority="188">
      <colorScale>
        <cfvo type="min"/>
        <cfvo type="max"/>
        <color theme="3" tint="0.39997558519241921"/>
        <color theme="3" tint="0.39997558519241921"/>
      </colorScale>
    </cfRule>
  </conditionalFormatting>
  <conditionalFormatting sqref="B196">
    <cfRule type="colorScale" priority="189">
      <colorScale>
        <cfvo type="min"/>
        <cfvo type="max"/>
        <color theme="0"/>
        <color theme="0"/>
      </colorScale>
    </cfRule>
  </conditionalFormatting>
  <conditionalFormatting sqref="B199 B190 B194">
    <cfRule type="colorScale" priority="190">
      <colorScale>
        <cfvo type="min"/>
        <cfvo type="max"/>
        <color theme="0"/>
        <color theme="0"/>
      </colorScale>
    </cfRule>
  </conditionalFormatting>
  <conditionalFormatting sqref="B147">
    <cfRule type="colorScale" priority="191">
      <colorScale>
        <cfvo type="min"/>
        <cfvo type="max"/>
        <color theme="0"/>
        <color theme="0"/>
      </colorScale>
    </cfRule>
  </conditionalFormatting>
  <conditionalFormatting sqref="E61">
    <cfRule type="colorScale" priority="129">
      <colorScale>
        <cfvo type="min"/>
        <cfvo type="max"/>
        <color theme="0"/>
        <color theme="0"/>
      </colorScale>
    </cfRule>
    <cfRule type="colorScale" priority="130">
      <colorScale>
        <cfvo type="min"/>
        <cfvo type="max"/>
        <color rgb="FF00B050"/>
        <color rgb="FF00B050"/>
      </colorScale>
    </cfRule>
  </conditionalFormatting>
  <conditionalFormatting sqref="E76">
    <cfRule type="colorScale" priority="128">
      <colorScale>
        <cfvo type="min"/>
        <cfvo type="max"/>
        <color rgb="FF00B050"/>
        <color rgb="FF00B050"/>
      </colorScale>
    </cfRule>
  </conditionalFormatting>
  <conditionalFormatting sqref="E72:E76 E96:E108 E61:E66 E70 E87:E89">
    <cfRule type="colorScale" priority="127">
      <colorScale>
        <cfvo type="min"/>
        <cfvo type="max"/>
        <color theme="0"/>
        <color theme="0"/>
      </colorScale>
    </cfRule>
  </conditionalFormatting>
  <conditionalFormatting sqref="E61">
    <cfRule type="colorScale" priority="125">
      <colorScale>
        <cfvo type="min"/>
        <cfvo type="max"/>
        <color theme="0"/>
        <color theme="0"/>
      </colorScale>
    </cfRule>
    <cfRule type="colorScale" priority="126">
      <colorScale>
        <cfvo type="min"/>
        <cfvo type="max"/>
        <color rgb="FF00B050"/>
        <color rgb="FF00B050"/>
      </colorScale>
    </cfRule>
  </conditionalFormatting>
  <conditionalFormatting sqref="E76">
    <cfRule type="colorScale" priority="124">
      <colorScale>
        <cfvo type="min"/>
        <cfvo type="max"/>
        <color rgb="FF00B050"/>
        <color rgb="FF00B050"/>
      </colorScale>
    </cfRule>
  </conditionalFormatting>
  <conditionalFormatting sqref="E96:E108 E61:E66 E72:E76 E70 E87:E89">
    <cfRule type="colorScale" priority="123">
      <colorScale>
        <cfvo type="min"/>
        <cfvo type="max"/>
        <color theme="0"/>
        <color theme="0"/>
      </colorScale>
    </cfRule>
  </conditionalFormatting>
  <conditionalFormatting sqref="E70">
    <cfRule type="colorScale" priority="122">
      <colorScale>
        <cfvo type="min"/>
        <cfvo type="max"/>
        <color theme="0"/>
        <color theme="0"/>
      </colorScale>
    </cfRule>
  </conditionalFormatting>
  <conditionalFormatting sqref="E96:E98">
    <cfRule type="colorScale" priority="121">
      <colorScale>
        <cfvo type="min"/>
        <cfvo type="max"/>
        <color theme="0"/>
        <color theme="0"/>
      </colorScale>
    </cfRule>
  </conditionalFormatting>
  <conditionalFormatting sqref="E96">
    <cfRule type="colorScale" priority="120">
      <colorScale>
        <cfvo type="min"/>
        <cfvo type="max"/>
        <color theme="0"/>
        <color theme="0"/>
      </colorScale>
    </cfRule>
  </conditionalFormatting>
  <conditionalFormatting sqref="E115">
    <cfRule type="colorScale" priority="119">
      <colorScale>
        <cfvo type="min"/>
        <cfvo type="max"/>
        <color theme="0"/>
        <color theme="0"/>
      </colorScale>
    </cfRule>
  </conditionalFormatting>
  <conditionalFormatting sqref="E121">
    <cfRule type="colorScale" priority="118">
      <colorScale>
        <cfvo type="min"/>
        <cfvo type="max"/>
        <color theme="0"/>
        <color theme="0"/>
      </colorScale>
    </cfRule>
  </conditionalFormatting>
  <conditionalFormatting sqref="E112:E123">
    <cfRule type="colorScale" priority="117">
      <colorScale>
        <cfvo type="min"/>
        <cfvo type="max"/>
        <color theme="0"/>
        <color theme="0"/>
      </colorScale>
    </cfRule>
  </conditionalFormatting>
  <conditionalFormatting sqref="E112">
    <cfRule type="colorScale" priority="116">
      <colorScale>
        <cfvo type="min"/>
        <cfvo type="max"/>
        <color theme="0"/>
        <color theme="0"/>
      </colorScale>
    </cfRule>
  </conditionalFormatting>
  <conditionalFormatting sqref="E81:E86">
    <cfRule type="colorScale" priority="115">
      <colorScale>
        <cfvo type="min"/>
        <cfvo type="max"/>
        <color theme="0"/>
        <color theme="0"/>
      </colorScale>
    </cfRule>
  </conditionalFormatting>
  <conditionalFormatting sqref="E81:E86">
    <cfRule type="colorScale" priority="114">
      <colorScale>
        <cfvo type="min"/>
        <cfvo type="max"/>
        <color theme="0"/>
        <color theme="0"/>
      </colorScale>
    </cfRule>
  </conditionalFormatting>
  <conditionalFormatting sqref="E125">
    <cfRule type="colorScale" priority="113">
      <colorScale>
        <cfvo type="min"/>
        <cfvo type="max"/>
        <color theme="0"/>
        <color theme="0"/>
      </colorScale>
    </cfRule>
  </conditionalFormatting>
  <conditionalFormatting sqref="E127">
    <cfRule type="colorScale" priority="112">
      <colorScale>
        <cfvo type="min"/>
        <cfvo type="max"/>
        <color theme="0"/>
        <color theme="0"/>
      </colorScale>
    </cfRule>
  </conditionalFormatting>
  <conditionalFormatting sqref="E133">
    <cfRule type="colorScale" priority="111">
      <colorScale>
        <cfvo type="min"/>
        <cfvo type="max"/>
        <color theme="0"/>
        <color theme="0"/>
      </colorScale>
    </cfRule>
  </conditionalFormatting>
  <conditionalFormatting sqref="E139">
    <cfRule type="colorScale" priority="110">
      <colorScale>
        <cfvo type="min"/>
        <cfvo type="max"/>
        <color theme="0"/>
        <color theme="0"/>
      </colorScale>
    </cfRule>
  </conditionalFormatting>
  <conditionalFormatting sqref="E134">
    <cfRule type="colorScale" priority="109">
      <colorScale>
        <cfvo type="min"/>
        <cfvo type="max"/>
        <color theme="0"/>
        <color theme="0"/>
      </colorScale>
    </cfRule>
  </conditionalFormatting>
  <conditionalFormatting sqref="E135">
    <cfRule type="colorScale" priority="108">
      <colorScale>
        <cfvo type="min"/>
        <cfvo type="max"/>
        <color theme="0"/>
        <color theme="0"/>
      </colorScale>
    </cfRule>
  </conditionalFormatting>
  <conditionalFormatting sqref="E136">
    <cfRule type="colorScale" priority="107">
      <colorScale>
        <cfvo type="min"/>
        <cfvo type="max"/>
        <color theme="0"/>
        <color theme="0"/>
      </colorScale>
    </cfRule>
  </conditionalFormatting>
  <conditionalFormatting sqref="E137">
    <cfRule type="colorScale" priority="106">
      <colorScale>
        <cfvo type="min"/>
        <cfvo type="max"/>
        <color theme="0"/>
        <color theme="0"/>
      </colorScale>
    </cfRule>
  </conditionalFormatting>
  <conditionalFormatting sqref="E138">
    <cfRule type="colorScale" priority="105">
      <colorScale>
        <cfvo type="min"/>
        <cfvo type="max"/>
        <color theme="0"/>
        <color theme="0"/>
      </colorScale>
    </cfRule>
  </conditionalFormatting>
  <conditionalFormatting sqref="E133:E137 E124:E131">
    <cfRule type="colorScale" priority="104">
      <colorScale>
        <cfvo type="min"/>
        <cfvo type="max"/>
        <color theme="0"/>
        <color theme="0"/>
      </colorScale>
    </cfRule>
  </conditionalFormatting>
  <conditionalFormatting sqref="E139:E141">
    <cfRule type="colorScale" priority="103">
      <colorScale>
        <cfvo type="min"/>
        <cfvo type="max"/>
        <color theme="0"/>
        <color theme="0"/>
      </colorScale>
    </cfRule>
  </conditionalFormatting>
  <conditionalFormatting sqref="E142">
    <cfRule type="colorScale" priority="102">
      <colorScale>
        <cfvo type="min"/>
        <cfvo type="max"/>
        <color theme="0"/>
        <color theme="0"/>
      </colorScale>
    </cfRule>
  </conditionalFormatting>
  <conditionalFormatting sqref="E143">
    <cfRule type="colorScale" priority="101">
      <colorScale>
        <cfvo type="min"/>
        <cfvo type="max"/>
        <color theme="0"/>
        <color theme="0"/>
      </colorScale>
    </cfRule>
  </conditionalFormatting>
  <conditionalFormatting sqref="E144">
    <cfRule type="colorScale" priority="100">
      <colorScale>
        <cfvo type="min"/>
        <cfvo type="max"/>
        <color theme="0"/>
        <color theme="0"/>
      </colorScale>
    </cfRule>
  </conditionalFormatting>
  <conditionalFormatting sqref="E146">
    <cfRule type="colorScale" priority="99">
      <colorScale>
        <cfvo type="min"/>
        <cfvo type="max"/>
        <color theme="0"/>
        <color theme="0"/>
      </colorScale>
    </cfRule>
  </conditionalFormatting>
  <conditionalFormatting sqref="E147">
    <cfRule type="colorScale" priority="98">
      <colorScale>
        <cfvo type="min"/>
        <cfvo type="max"/>
        <color theme="0"/>
        <color theme="0"/>
      </colorScale>
    </cfRule>
  </conditionalFormatting>
  <conditionalFormatting sqref="E148">
    <cfRule type="colorScale" priority="97">
      <colorScale>
        <cfvo type="min"/>
        <cfvo type="max"/>
        <color theme="0"/>
        <color theme="0"/>
      </colorScale>
    </cfRule>
  </conditionalFormatting>
  <conditionalFormatting sqref="E149">
    <cfRule type="colorScale" priority="96">
      <colorScale>
        <cfvo type="min"/>
        <cfvo type="max"/>
        <color theme="0"/>
        <color theme="0"/>
      </colorScale>
    </cfRule>
  </conditionalFormatting>
  <conditionalFormatting sqref="E150">
    <cfRule type="colorScale" priority="95">
      <colorScale>
        <cfvo type="min"/>
        <cfvo type="max"/>
        <color theme="0"/>
        <color theme="0"/>
      </colorScale>
    </cfRule>
  </conditionalFormatting>
  <conditionalFormatting sqref="E155">
    <cfRule type="colorScale" priority="94">
      <colorScale>
        <cfvo type="min"/>
        <cfvo type="max"/>
        <color theme="0"/>
        <color theme="0"/>
      </colorScale>
    </cfRule>
  </conditionalFormatting>
  <conditionalFormatting sqref="E156">
    <cfRule type="colorScale" priority="93">
      <colorScale>
        <cfvo type="min"/>
        <cfvo type="max"/>
        <color theme="0"/>
        <color theme="0"/>
      </colorScale>
    </cfRule>
  </conditionalFormatting>
  <conditionalFormatting sqref="E159">
    <cfRule type="colorScale" priority="92">
      <colorScale>
        <cfvo type="min"/>
        <cfvo type="max"/>
        <color theme="0"/>
        <color theme="0"/>
      </colorScale>
    </cfRule>
  </conditionalFormatting>
  <conditionalFormatting sqref="E160">
    <cfRule type="colorScale" priority="91">
      <colorScale>
        <cfvo type="min"/>
        <cfvo type="max"/>
        <color theme="0"/>
        <color theme="0"/>
      </colorScale>
    </cfRule>
  </conditionalFormatting>
  <conditionalFormatting sqref="E161">
    <cfRule type="colorScale" priority="90">
      <colorScale>
        <cfvo type="min"/>
        <cfvo type="max"/>
        <color theme="0"/>
        <color theme="0"/>
      </colorScale>
    </cfRule>
  </conditionalFormatting>
  <conditionalFormatting sqref="E271">
    <cfRule type="colorScale" priority="88">
      <colorScale>
        <cfvo type="min"/>
        <cfvo type="max"/>
        <color theme="0"/>
        <color theme="0"/>
      </colorScale>
    </cfRule>
    <cfRule type="colorScale" priority="89">
      <colorScale>
        <cfvo type="min"/>
        <cfvo type="max"/>
        <color rgb="FF00B050"/>
        <color rgb="FF00B050"/>
      </colorScale>
    </cfRule>
  </conditionalFormatting>
  <conditionalFormatting sqref="E286">
    <cfRule type="colorScale" priority="87">
      <colorScale>
        <cfvo type="min"/>
        <cfvo type="max"/>
        <color rgb="FF00B050"/>
        <color rgb="FF00B050"/>
      </colorScale>
    </cfRule>
  </conditionalFormatting>
  <conditionalFormatting sqref="E306">
    <cfRule type="colorScale" priority="86">
      <colorScale>
        <cfvo type="min"/>
        <cfvo type="max"/>
        <color theme="0"/>
        <color theme="0"/>
      </colorScale>
    </cfRule>
  </conditionalFormatting>
  <conditionalFormatting sqref="E271">
    <cfRule type="colorScale" priority="84">
      <colorScale>
        <cfvo type="min"/>
        <cfvo type="max"/>
        <color theme="0"/>
        <color theme="0"/>
      </colorScale>
    </cfRule>
    <cfRule type="colorScale" priority="85">
      <colorScale>
        <cfvo type="min"/>
        <cfvo type="max"/>
        <color rgb="FF00B050"/>
        <color rgb="FF00B050"/>
      </colorScale>
    </cfRule>
  </conditionalFormatting>
  <conditionalFormatting sqref="E286">
    <cfRule type="colorScale" priority="83">
      <colorScale>
        <cfvo type="min"/>
        <cfvo type="max"/>
        <color rgb="FF00B050"/>
        <color rgb="FF00B050"/>
      </colorScale>
    </cfRule>
  </conditionalFormatting>
  <conditionalFormatting sqref="E303:E318 E271:E276 E282:E286 E280 E297:E299">
    <cfRule type="colorScale" priority="82">
      <colorScale>
        <cfvo type="min"/>
        <cfvo type="max"/>
        <color theme="0"/>
        <color theme="0"/>
      </colorScale>
    </cfRule>
  </conditionalFormatting>
  <conditionalFormatting sqref="E307:E318 E303:E305 E271:E276 E282:E286 E280 E297:E299">
    <cfRule type="colorScale" priority="81">
      <colorScale>
        <cfvo type="min"/>
        <cfvo type="max"/>
        <color theme="0"/>
        <color theme="0"/>
      </colorScale>
    </cfRule>
  </conditionalFormatting>
  <conditionalFormatting sqref="E325">
    <cfRule type="colorScale" priority="80">
      <colorScale>
        <cfvo type="min"/>
        <cfvo type="max"/>
        <color theme="0"/>
        <color theme="0"/>
      </colorScale>
    </cfRule>
  </conditionalFormatting>
  <conditionalFormatting sqref="E331">
    <cfRule type="colorScale" priority="79">
      <colorScale>
        <cfvo type="min"/>
        <cfvo type="max"/>
        <color theme="0"/>
        <color theme="0"/>
      </colorScale>
    </cfRule>
  </conditionalFormatting>
  <conditionalFormatting sqref="E322:E333">
    <cfRule type="colorScale" priority="78">
      <colorScale>
        <cfvo type="min"/>
        <cfvo type="max"/>
        <color theme="0"/>
        <color theme="0"/>
      </colorScale>
    </cfRule>
  </conditionalFormatting>
  <conditionalFormatting sqref="E322">
    <cfRule type="colorScale" priority="77">
      <colorScale>
        <cfvo type="min"/>
        <cfvo type="max"/>
        <color theme="0"/>
        <color theme="0"/>
      </colorScale>
    </cfRule>
  </conditionalFormatting>
  <conditionalFormatting sqref="E291:E296">
    <cfRule type="colorScale" priority="76">
      <colorScale>
        <cfvo type="min"/>
        <cfvo type="max"/>
        <color theme="0"/>
        <color theme="0"/>
      </colorScale>
    </cfRule>
  </conditionalFormatting>
  <conditionalFormatting sqref="E291:E296">
    <cfRule type="colorScale" priority="75">
      <colorScale>
        <cfvo type="min"/>
        <cfvo type="max"/>
        <color theme="0"/>
        <color theme="0"/>
      </colorScale>
    </cfRule>
  </conditionalFormatting>
  <conditionalFormatting sqref="E291:E296">
    <cfRule type="colorScale" priority="74">
      <colorScale>
        <cfvo type="min"/>
        <cfvo type="max"/>
        <color theme="0"/>
        <color theme="0"/>
      </colorScale>
    </cfRule>
  </conditionalFormatting>
  <conditionalFormatting sqref="E335">
    <cfRule type="colorScale" priority="73">
      <colorScale>
        <cfvo type="min"/>
        <cfvo type="max"/>
        <color theme="0"/>
        <color theme="0"/>
      </colorScale>
    </cfRule>
  </conditionalFormatting>
  <conditionalFormatting sqref="E337">
    <cfRule type="colorScale" priority="72">
      <colorScale>
        <cfvo type="min"/>
        <cfvo type="max"/>
        <color theme="0"/>
        <color theme="0"/>
      </colorScale>
    </cfRule>
  </conditionalFormatting>
  <conditionalFormatting sqref="E343">
    <cfRule type="colorScale" priority="71">
      <colorScale>
        <cfvo type="min"/>
        <cfvo type="max"/>
        <color theme="0"/>
        <color theme="0"/>
      </colorScale>
    </cfRule>
  </conditionalFormatting>
  <conditionalFormatting sqref="E348">
    <cfRule type="colorScale" priority="70">
      <colorScale>
        <cfvo type="min"/>
        <cfvo type="max"/>
        <color theme="0"/>
        <color theme="0"/>
      </colorScale>
    </cfRule>
  </conditionalFormatting>
  <conditionalFormatting sqref="E349">
    <cfRule type="colorScale" priority="69">
      <colorScale>
        <cfvo type="min"/>
        <cfvo type="max"/>
        <color theme="0"/>
        <color theme="0"/>
      </colorScale>
    </cfRule>
  </conditionalFormatting>
  <conditionalFormatting sqref="E344">
    <cfRule type="colorScale" priority="68">
      <colorScale>
        <cfvo type="min"/>
        <cfvo type="max"/>
        <color theme="0"/>
        <color theme="0"/>
      </colorScale>
    </cfRule>
  </conditionalFormatting>
  <conditionalFormatting sqref="E345">
    <cfRule type="colorScale" priority="67">
      <colorScale>
        <cfvo type="min"/>
        <cfvo type="max"/>
        <color theme="0"/>
        <color theme="0"/>
      </colorScale>
    </cfRule>
  </conditionalFormatting>
  <conditionalFormatting sqref="E346">
    <cfRule type="colorScale" priority="66">
      <colorScale>
        <cfvo type="min"/>
        <cfvo type="max"/>
        <color theme="0"/>
        <color theme="0"/>
      </colorScale>
    </cfRule>
  </conditionalFormatting>
  <conditionalFormatting sqref="E347">
    <cfRule type="colorScale" priority="65">
      <colorScale>
        <cfvo type="min"/>
        <cfvo type="max"/>
        <color theme="0"/>
        <color theme="0"/>
      </colorScale>
    </cfRule>
  </conditionalFormatting>
  <conditionalFormatting sqref="E343:E347 E334:E341">
    <cfRule type="colorScale" priority="64">
      <colorScale>
        <cfvo type="min"/>
        <cfvo type="max"/>
        <color theme="0"/>
        <color theme="0"/>
      </colorScale>
    </cfRule>
  </conditionalFormatting>
  <conditionalFormatting sqref="E349:E352">
    <cfRule type="colorScale" priority="63">
      <colorScale>
        <cfvo type="min"/>
        <cfvo type="max"/>
        <color theme="0"/>
        <color theme="0"/>
      </colorScale>
    </cfRule>
  </conditionalFormatting>
  <conditionalFormatting sqref="E350">
    <cfRule type="colorScale" priority="62">
      <colorScale>
        <cfvo type="min"/>
        <cfvo type="max"/>
        <color theme="0"/>
        <color theme="0"/>
      </colorScale>
    </cfRule>
  </conditionalFormatting>
  <conditionalFormatting sqref="E353">
    <cfRule type="colorScale" priority="61">
      <colorScale>
        <cfvo type="min"/>
        <cfvo type="max"/>
        <color theme="0"/>
        <color theme="0"/>
      </colorScale>
    </cfRule>
  </conditionalFormatting>
  <conditionalFormatting sqref="E354">
    <cfRule type="colorScale" priority="60">
      <colorScale>
        <cfvo type="min"/>
        <cfvo type="max"/>
        <color theme="0"/>
        <color theme="0"/>
      </colorScale>
    </cfRule>
  </conditionalFormatting>
  <conditionalFormatting sqref="E356">
    <cfRule type="colorScale" priority="59">
      <colorScale>
        <cfvo type="min"/>
        <cfvo type="max"/>
        <color theme="0"/>
        <color theme="0"/>
      </colorScale>
    </cfRule>
  </conditionalFormatting>
  <conditionalFormatting sqref="E357">
    <cfRule type="colorScale" priority="58">
      <colorScale>
        <cfvo type="min"/>
        <cfvo type="max"/>
        <color theme="0"/>
        <color theme="0"/>
      </colorScale>
    </cfRule>
  </conditionalFormatting>
  <conditionalFormatting sqref="E358">
    <cfRule type="colorScale" priority="57">
      <colorScale>
        <cfvo type="min"/>
        <cfvo type="max"/>
        <color theme="0"/>
        <color theme="0"/>
      </colorScale>
    </cfRule>
  </conditionalFormatting>
  <conditionalFormatting sqref="E359">
    <cfRule type="colorScale" priority="56">
      <colorScale>
        <cfvo type="min"/>
        <cfvo type="max"/>
        <color theme="0"/>
        <color theme="0"/>
      </colorScale>
    </cfRule>
  </conditionalFormatting>
  <conditionalFormatting sqref="E360">
    <cfRule type="colorScale" priority="55">
      <colorScale>
        <cfvo type="min"/>
        <cfvo type="max"/>
        <color theme="0"/>
        <color theme="0"/>
      </colorScale>
    </cfRule>
  </conditionalFormatting>
  <conditionalFormatting sqref="E365">
    <cfRule type="colorScale" priority="54">
      <colorScale>
        <cfvo type="min"/>
        <cfvo type="max"/>
        <color theme="0"/>
        <color theme="0"/>
      </colorScale>
    </cfRule>
  </conditionalFormatting>
  <conditionalFormatting sqref="E366">
    <cfRule type="colorScale" priority="53">
      <colorScale>
        <cfvo type="min"/>
        <cfvo type="max"/>
        <color theme="0"/>
        <color theme="0"/>
      </colorScale>
    </cfRule>
  </conditionalFormatting>
  <conditionalFormatting sqref="E369">
    <cfRule type="colorScale" priority="52">
      <colorScale>
        <cfvo type="min"/>
        <cfvo type="max"/>
        <color theme="0"/>
        <color theme="0"/>
      </colorScale>
    </cfRule>
  </conditionalFormatting>
  <conditionalFormatting sqref="E370">
    <cfRule type="colorScale" priority="51">
      <colorScale>
        <cfvo type="min"/>
        <cfvo type="max"/>
        <color theme="0"/>
        <color theme="0"/>
      </colorScale>
    </cfRule>
  </conditionalFormatting>
  <conditionalFormatting sqref="E371">
    <cfRule type="colorScale" priority="50">
      <colorScale>
        <cfvo type="min"/>
        <cfvo type="max"/>
        <color theme="0"/>
        <color theme="0"/>
      </colorScale>
    </cfRule>
  </conditionalFormatting>
  <conditionalFormatting sqref="E481">
    <cfRule type="colorScale" priority="48">
      <colorScale>
        <cfvo type="min"/>
        <cfvo type="max"/>
        <color theme="0"/>
        <color theme="0"/>
      </colorScale>
    </cfRule>
    <cfRule type="colorScale" priority="49">
      <colorScale>
        <cfvo type="min"/>
        <cfvo type="max"/>
        <color rgb="FF00B050"/>
        <color rgb="FF00B050"/>
      </colorScale>
    </cfRule>
  </conditionalFormatting>
  <conditionalFormatting sqref="E496">
    <cfRule type="colorScale" priority="47">
      <colorScale>
        <cfvo type="min"/>
        <cfvo type="max"/>
        <color rgb="FF00B050"/>
        <color rgb="FF00B050"/>
      </colorScale>
    </cfRule>
  </conditionalFormatting>
  <conditionalFormatting sqref="E492:E496 E516:E528 E481:E486 E490 E507:E509">
    <cfRule type="colorScale" priority="46">
      <colorScale>
        <cfvo type="min"/>
        <cfvo type="max"/>
        <color theme="0"/>
        <color theme="0"/>
      </colorScale>
    </cfRule>
  </conditionalFormatting>
  <conditionalFormatting sqref="E481">
    <cfRule type="colorScale" priority="44">
      <colorScale>
        <cfvo type="min"/>
        <cfvo type="max"/>
        <color theme="0"/>
        <color theme="0"/>
      </colorScale>
    </cfRule>
    <cfRule type="colorScale" priority="45">
      <colorScale>
        <cfvo type="min"/>
        <cfvo type="max"/>
        <color rgb="FF00B050"/>
        <color rgb="FF00B050"/>
      </colorScale>
    </cfRule>
  </conditionalFormatting>
  <conditionalFormatting sqref="E496">
    <cfRule type="colorScale" priority="43">
      <colorScale>
        <cfvo type="min"/>
        <cfvo type="max"/>
        <color rgb="FF00B050"/>
        <color rgb="FF00B050"/>
      </colorScale>
    </cfRule>
  </conditionalFormatting>
  <conditionalFormatting sqref="E516:E528 E481:E486 E492:E496 E490 E507:E509">
    <cfRule type="colorScale" priority="42">
      <colorScale>
        <cfvo type="min"/>
        <cfvo type="max"/>
        <color theme="0"/>
        <color theme="0"/>
      </colorScale>
    </cfRule>
  </conditionalFormatting>
  <conditionalFormatting sqref="E490">
    <cfRule type="colorScale" priority="41">
      <colorScale>
        <cfvo type="min"/>
        <cfvo type="max"/>
        <color theme="0"/>
        <color theme="0"/>
      </colorScale>
    </cfRule>
  </conditionalFormatting>
  <conditionalFormatting sqref="E516:E518">
    <cfRule type="colorScale" priority="40">
      <colorScale>
        <cfvo type="min"/>
        <cfvo type="max"/>
        <color theme="0"/>
        <color theme="0"/>
      </colorScale>
    </cfRule>
  </conditionalFormatting>
  <conditionalFormatting sqref="E516">
    <cfRule type="colorScale" priority="39">
      <colorScale>
        <cfvo type="min"/>
        <cfvo type="max"/>
        <color theme="0"/>
        <color theme="0"/>
      </colorScale>
    </cfRule>
  </conditionalFormatting>
  <conditionalFormatting sqref="E501:E506">
    <cfRule type="colorScale" priority="38">
      <colorScale>
        <cfvo type="min"/>
        <cfvo type="max"/>
        <color theme="0"/>
        <color theme="0"/>
      </colorScale>
    </cfRule>
  </conditionalFormatting>
  <conditionalFormatting sqref="E501:E506">
    <cfRule type="colorScale" priority="37">
      <colorScale>
        <cfvo type="min"/>
        <cfvo type="max"/>
        <color theme="0"/>
        <color theme="0"/>
      </colorScale>
    </cfRule>
  </conditionalFormatting>
  <conditionalFormatting sqref="E264">
    <cfRule type="colorScale" priority="36">
      <colorScale>
        <cfvo type="min"/>
        <cfvo type="max"/>
        <color theme="0"/>
        <color theme="0"/>
      </colorScale>
    </cfRule>
  </conditionalFormatting>
  <conditionalFormatting sqref="E168:E265">
    <cfRule type="colorScale" priority="35">
      <colorScale>
        <cfvo type="min"/>
        <cfvo type="max"/>
        <color theme="3" tint="0.39997558519241921"/>
        <color theme="3" tint="0.39997558519241921"/>
      </colorScale>
    </cfRule>
  </conditionalFormatting>
  <conditionalFormatting sqref="E535">
    <cfRule type="colorScale" priority="34">
      <colorScale>
        <cfvo type="min"/>
        <cfvo type="max"/>
        <color theme="0"/>
        <color theme="0"/>
      </colorScale>
    </cfRule>
  </conditionalFormatting>
  <conditionalFormatting sqref="E541">
    <cfRule type="colorScale" priority="33">
      <colorScale>
        <cfvo type="min"/>
        <cfvo type="max"/>
        <color theme="0"/>
        <color theme="0"/>
      </colorScale>
    </cfRule>
  </conditionalFormatting>
  <conditionalFormatting sqref="E545">
    <cfRule type="colorScale" priority="32">
      <colorScale>
        <cfvo type="min"/>
        <cfvo type="max"/>
        <color theme="0"/>
        <color theme="0"/>
      </colorScale>
    </cfRule>
  </conditionalFormatting>
  <conditionalFormatting sqref="E547">
    <cfRule type="colorScale" priority="31">
      <colorScale>
        <cfvo type="min"/>
        <cfvo type="max"/>
        <color theme="0"/>
        <color theme="0"/>
      </colorScale>
    </cfRule>
  </conditionalFormatting>
  <conditionalFormatting sqref="E553">
    <cfRule type="colorScale" priority="30">
      <colorScale>
        <cfvo type="min"/>
        <cfvo type="max"/>
        <color theme="0"/>
        <color theme="0"/>
      </colorScale>
    </cfRule>
  </conditionalFormatting>
  <conditionalFormatting sqref="E559">
    <cfRule type="colorScale" priority="29">
      <colorScale>
        <cfvo type="min"/>
        <cfvo type="max"/>
        <color theme="0"/>
        <color theme="0"/>
      </colorScale>
    </cfRule>
  </conditionalFormatting>
  <conditionalFormatting sqref="E554">
    <cfRule type="colorScale" priority="28">
      <colorScale>
        <cfvo type="min"/>
        <cfvo type="max"/>
        <color theme="0"/>
        <color theme="0"/>
      </colorScale>
    </cfRule>
  </conditionalFormatting>
  <conditionalFormatting sqref="E555">
    <cfRule type="colorScale" priority="27">
      <colorScale>
        <cfvo type="min"/>
        <cfvo type="max"/>
        <color theme="0"/>
        <color theme="0"/>
      </colorScale>
    </cfRule>
  </conditionalFormatting>
  <conditionalFormatting sqref="E556">
    <cfRule type="colorScale" priority="26">
      <colorScale>
        <cfvo type="min"/>
        <cfvo type="max"/>
        <color theme="0"/>
        <color theme="0"/>
      </colorScale>
    </cfRule>
  </conditionalFormatting>
  <conditionalFormatting sqref="E557">
    <cfRule type="colorScale" priority="25">
      <colorScale>
        <cfvo type="min"/>
        <cfvo type="max"/>
        <color theme="0"/>
        <color theme="0"/>
      </colorScale>
    </cfRule>
  </conditionalFormatting>
  <conditionalFormatting sqref="E558">
    <cfRule type="colorScale" priority="24">
      <colorScale>
        <cfvo type="min"/>
        <cfvo type="max"/>
        <color theme="0"/>
        <color theme="0"/>
      </colorScale>
    </cfRule>
  </conditionalFormatting>
  <conditionalFormatting sqref="E553:E557 E532:E551">
    <cfRule type="colorScale" priority="23">
      <colorScale>
        <cfvo type="min"/>
        <cfvo type="max"/>
        <color theme="0"/>
        <color theme="0"/>
      </colorScale>
    </cfRule>
  </conditionalFormatting>
  <conditionalFormatting sqref="E532">
    <cfRule type="colorScale" priority="22">
      <colorScale>
        <cfvo type="min"/>
        <cfvo type="max"/>
        <color theme="0"/>
        <color theme="0"/>
      </colorScale>
    </cfRule>
  </conditionalFormatting>
  <conditionalFormatting sqref="E559:E562">
    <cfRule type="colorScale" priority="21">
      <colorScale>
        <cfvo type="min"/>
        <cfvo type="max"/>
        <color theme="0"/>
        <color theme="0"/>
      </colorScale>
    </cfRule>
  </conditionalFormatting>
  <conditionalFormatting sqref="E563">
    <cfRule type="colorScale" priority="19">
      <colorScale>
        <cfvo type="min"/>
        <cfvo type="max"/>
        <color theme="0"/>
        <color theme="0"/>
      </colorScale>
    </cfRule>
    <cfRule type="colorScale" priority="20">
      <colorScale>
        <cfvo type="min"/>
        <cfvo type="max"/>
        <color rgb="FF00B050"/>
        <color rgb="FF00B050"/>
      </colorScale>
    </cfRule>
  </conditionalFormatting>
  <conditionalFormatting sqref="E563">
    <cfRule type="colorScale" priority="18">
      <colorScale>
        <cfvo type="min"/>
        <cfvo type="max"/>
        <color theme="0"/>
        <color theme="0"/>
      </colorScale>
    </cfRule>
  </conditionalFormatting>
  <conditionalFormatting sqref="E564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rgb="FF00B050"/>
        <color rgb="FF00B050"/>
      </colorScale>
    </cfRule>
  </conditionalFormatting>
  <conditionalFormatting sqref="E564">
    <cfRule type="colorScale" priority="15">
      <colorScale>
        <cfvo type="min"/>
        <cfvo type="max"/>
        <color theme="0"/>
        <color theme="0"/>
      </colorScale>
    </cfRule>
  </conditionalFormatting>
  <conditionalFormatting sqref="E532:E629">
    <cfRule type="colorScale" priority="14">
      <colorScale>
        <cfvo type="min"/>
        <cfvo type="max"/>
        <color theme="3" tint="0.39997558519241921"/>
        <color theme="3" tint="0.39997558519241921"/>
      </colorScale>
    </cfRule>
  </conditionalFormatting>
  <conditionalFormatting sqref="E691">
    <cfRule type="colorScale" priority="12">
      <colorScale>
        <cfvo type="min"/>
        <cfvo type="max"/>
        <color theme="0"/>
        <color theme="0"/>
      </colorScale>
    </cfRule>
    <cfRule type="colorScale" priority="13">
      <colorScale>
        <cfvo type="min"/>
        <cfvo type="max"/>
        <color rgb="FF00B050"/>
        <color rgb="FF00B050"/>
      </colorScale>
    </cfRule>
  </conditionalFormatting>
  <conditionalFormatting sqref="E706">
    <cfRule type="colorScale" priority="11">
      <colorScale>
        <cfvo type="min"/>
        <cfvo type="max"/>
        <color rgb="FF00B050"/>
        <color rgb="FF00B050"/>
      </colorScale>
    </cfRule>
  </conditionalFormatting>
  <conditionalFormatting sqref="E726">
    <cfRule type="colorScale" priority="10">
      <colorScale>
        <cfvo type="min"/>
        <cfvo type="max"/>
        <color theme="0"/>
        <color theme="0"/>
      </colorScale>
    </cfRule>
  </conditionalFormatting>
  <conditionalFormatting sqref="E691">
    <cfRule type="colorScale" priority="8">
      <colorScale>
        <cfvo type="min"/>
        <cfvo type="max"/>
        <color theme="0"/>
        <color theme="0"/>
      </colorScale>
    </cfRule>
    <cfRule type="colorScale" priority="9">
      <colorScale>
        <cfvo type="min"/>
        <cfvo type="max"/>
        <color rgb="FF00B050"/>
        <color rgb="FF00B050"/>
      </colorScale>
    </cfRule>
  </conditionalFormatting>
  <conditionalFormatting sqref="E706">
    <cfRule type="colorScale" priority="7">
      <colorScale>
        <cfvo type="min"/>
        <cfvo type="max"/>
        <color rgb="FF00B050"/>
        <color rgb="FF00B050"/>
      </colorScale>
    </cfRule>
  </conditionalFormatting>
  <conditionalFormatting sqref="E726:E733 E691:E696 E702:E706 E700 E717:E719">
    <cfRule type="colorScale" priority="6">
      <colorScale>
        <cfvo type="min"/>
        <cfvo type="max"/>
        <color theme="0"/>
        <color theme="0"/>
      </colorScale>
    </cfRule>
  </conditionalFormatting>
  <conditionalFormatting sqref="E727:E733 E691:E696 E702:E706 E700 E717:E719">
    <cfRule type="colorScale" priority="5">
      <colorScale>
        <cfvo type="min"/>
        <cfvo type="max"/>
        <color theme="0"/>
        <color theme="0"/>
      </colorScale>
    </cfRule>
  </conditionalFormatting>
  <conditionalFormatting sqref="E684">
    <cfRule type="colorScale" priority="4">
      <colorScale>
        <cfvo type="min"/>
        <cfvo type="max"/>
        <color theme="0"/>
        <color theme="0"/>
      </colorScale>
    </cfRule>
  </conditionalFormatting>
  <conditionalFormatting sqref="E711:E716">
    <cfRule type="colorScale" priority="3">
      <colorScale>
        <cfvo type="min"/>
        <cfvo type="max"/>
        <color theme="0"/>
        <color theme="0"/>
      </colorScale>
    </cfRule>
  </conditionalFormatting>
  <conditionalFormatting sqref="E711:E716">
    <cfRule type="colorScale" priority="2">
      <colorScale>
        <cfvo type="min"/>
        <cfvo type="max"/>
        <color theme="0"/>
        <color theme="0"/>
      </colorScale>
    </cfRule>
  </conditionalFormatting>
  <conditionalFormatting sqref="E711:E716">
    <cfRule type="colorScale" priority="1">
      <colorScale>
        <cfvo type="min"/>
        <cfvo type="max"/>
        <color theme="0"/>
        <color theme="0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540"/>
  <sheetViews>
    <sheetView topLeftCell="A518" zoomScale="130" zoomScaleNormal="130" workbookViewId="0">
      <selection activeCell="B518" sqref="B1:C1048576"/>
    </sheetView>
  </sheetViews>
  <sheetFormatPr defaultRowHeight="15" x14ac:dyDescent="0.25"/>
  <cols>
    <col min="1" max="1" width="9.5703125" customWidth="1"/>
    <col min="2" max="2" width="15.42578125" style="22" bestFit="1" customWidth="1"/>
  </cols>
  <sheetData>
    <row r="4" spans="2:3" x14ac:dyDescent="0.25">
      <c r="C4" s="22"/>
    </row>
    <row r="5" spans="2:3" ht="18.75" thickBot="1" x14ac:dyDescent="0.3">
      <c r="B5" s="25">
        <v>44197</v>
      </c>
      <c r="C5" s="36" t="s">
        <v>18</v>
      </c>
    </row>
    <row r="6" spans="2:3" ht="18.75" thickBot="1" x14ac:dyDescent="0.3">
      <c r="B6" s="21">
        <v>44198</v>
      </c>
      <c r="C6" s="36" t="s">
        <v>18</v>
      </c>
    </row>
    <row r="7" spans="2:3" ht="18.75" thickBot="1" x14ac:dyDescent="0.3">
      <c r="B7" s="21">
        <v>44201</v>
      </c>
      <c r="C7" s="36" t="s">
        <v>18</v>
      </c>
    </row>
    <row r="8" spans="2:3" ht="18.75" thickBot="1" x14ac:dyDescent="0.3">
      <c r="B8" s="21">
        <v>44202</v>
      </c>
      <c r="C8" s="36" t="s">
        <v>18</v>
      </c>
    </row>
    <row r="9" spans="2:3" ht="18.75" thickBot="1" x14ac:dyDescent="0.3">
      <c r="B9" s="21">
        <v>44203</v>
      </c>
      <c r="C9" s="36" t="s">
        <v>18</v>
      </c>
    </row>
    <row r="10" spans="2:3" ht="18.75" thickBot="1" x14ac:dyDescent="0.3">
      <c r="B10" s="21">
        <v>44204</v>
      </c>
      <c r="C10" s="36" t="s">
        <v>18</v>
      </c>
    </row>
    <row r="11" spans="2:3" ht="18.75" thickBot="1" x14ac:dyDescent="0.3">
      <c r="B11" s="21">
        <v>44207</v>
      </c>
      <c r="C11" s="36" t="s">
        <v>18</v>
      </c>
    </row>
    <row r="12" spans="2:3" ht="18.75" thickBot="1" x14ac:dyDescent="0.3">
      <c r="B12" s="21">
        <v>44208</v>
      </c>
      <c r="C12" s="36" t="s">
        <v>18</v>
      </c>
    </row>
    <row r="13" spans="2:3" ht="18.75" thickBot="1" x14ac:dyDescent="0.3">
      <c r="B13" s="21">
        <v>44209</v>
      </c>
      <c r="C13" s="36" t="s">
        <v>18</v>
      </c>
    </row>
    <row r="14" spans="2:3" ht="18.75" thickBot="1" x14ac:dyDescent="0.3">
      <c r="B14" s="21">
        <v>44210</v>
      </c>
      <c r="C14" s="36" t="s">
        <v>18</v>
      </c>
    </row>
    <row r="15" spans="2:3" ht="18.75" thickBot="1" x14ac:dyDescent="0.3">
      <c r="B15" s="21">
        <v>44211</v>
      </c>
      <c r="C15" s="36" t="s">
        <v>18</v>
      </c>
    </row>
    <row r="16" spans="2:3" ht="18.75" thickBot="1" x14ac:dyDescent="0.3">
      <c r="B16" s="21">
        <v>44213</v>
      </c>
      <c r="C16" s="36" t="s">
        <v>18</v>
      </c>
    </row>
    <row r="17" spans="2:3" ht="18.75" thickBot="1" x14ac:dyDescent="0.3">
      <c r="B17" s="21">
        <v>44214</v>
      </c>
      <c r="C17" s="36" t="s">
        <v>18</v>
      </c>
    </row>
    <row r="18" spans="2:3" ht="18.75" thickBot="1" x14ac:dyDescent="0.3">
      <c r="B18" s="21">
        <v>44215</v>
      </c>
      <c r="C18" s="36" t="s">
        <v>18</v>
      </c>
    </row>
    <row r="19" spans="2:3" ht="18.75" thickBot="1" x14ac:dyDescent="0.3">
      <c r="B19" s="21">
        <v>44216</v>
      </c>
      <c r="C19" s="36" t="s">
        <v>18</v>
      </c>
    </row>
    <row r="20" spans="2:3" ht="18.75" thickBot="1" x14ac:dyDescent="0.3">
      <c r="B20" s="21">
        <v>44217</v>
      </c>
      <c r="C20" s="36" t="s">
        <v>18</v>
      </c>
    </row>
    <row r="21" spans="2:3" ht="18.75" thickBot="1" x14ac:dyDescent="0.3">
      <c r="B21" s="21">
        <v>44221</v>
      </c>
      <c r="C21" s="36" t="s">
        <v>18</v>
      </c>
    </row>
    <row r="22" spans="2:3" ht="18.75" thickBot="1" x14ac:dyDescent="0.3">
      <c r="B22" s="21">
        <v>44222</v>
      </c>
      <c r="C22" s="36" t="s">
        <v>18</v>
      </c>
    </row>
    <row r="23" spans="2:3" ht="18.75" thickBot="1" x14ac:dyDescent="0.3">
      <c r="B23" s="21">
        <v>44223</v>
      </c>
      <c r="C23" s="36" t="s">
        <v>18</v>
      </c>
    </row>
    <row r="24" spans="2:3" ht="18.75" thickBot="1" x14ac:dyDescent="0.3">
      <c r="B24" s="21">
        <v>44225</v>
      </c>
      <c r="C24" s="36" t="s">
        <v>18</v>
      </c>
    </row>
    <row r="25" spans="2:3" ht="18.75" thickBot="1" x14ac:dyDescent="0.3">
      <c r="B25" s="21">
        <v>44226</v>
      </c>
      <c r="C25" s="36" t="s">
        <v>18</v>
      </c>
    </row>
    <row r="26" spans="2:3" ht="18.75" thickBot="1" x14ac:dyDescent="0.3">
      <c r="B26" s="24">
        <v>44227</v>
      </c>
      <c r="C26" s="36" t="s">
        <v>18</v>
      </c>
    </row>
    <row r="27" spans="2:3" ht="18.75" thickBot="1" x14ac:dyDescent="0.3">
      <c r="B27" s="25">
        <v>44228</v>
      </c>
      <c r="C27" s="36" t="s">
        <v>18</v>
      </c>
    </row>
    <row r="28" spans="2:3" ht="18.75" thickBot="1" x14ac:dyDescent="0.3">
      <c r="B28" s="21">
        <v>44229</v>
      </c>
      <c r="C28" s="36" t="s">
        <v>18</v>
      </c>
    </row>
    <row r="29" spans="2:3" ht="18.75" thickBot="1" x14ac:dyDescent="0.3">
      <c r="B29" s="21">
        <v>44231</v>
      </c>
      <c r="C29" s="36" t="s">
        <v>18</v>
      </c>
    </row>
    <row r="30" spans="2:3" ht="18.75" thickBot="1" x14ac:dyDescent="0.3">
      <c r="B30" s="21">
        <v>44232</v>
      </c>
      <c r="C30" s="36" t="s">
        <v>18</v>
      </c>
    </row>
    <row r="31" spans="2:3" ht="18.75" thickBot="1" x14ac:dyDescent="0.3">
      <c r="B31" s="21">
        <v>44233</v>
      </c>
      <c r="C31" s="36" t="s">
        <v>18</v>
      </c>
    </row>
    <row r="32" spans="2:3" ht="18.75" thickBot="1" x14ac:dyDescent="0.3">
      <c r="B32" s="21">
        <v>44235</v>
      </c>
      <c r="C32" s="36" t="s">
        <v>18</v>
      </c>
    </row>
    <row r="33" spans="2:3" ht="18.75" thickBot="1" x14ac:dyDescent="0.3">
      <c r="B33" s="21">
        <v>44237</v>
      </c>
      <c r="C33" s="36" t="s">
        <v>18</v>
      </c>
    </row>
    <row r="34" spans="2:3" ht="18.75" thickBot="1" x14ac:dyDescent="0.3">
      <c r="B34" s="21">
        <v>44238</v>
      </c>
      <c r="C34" s="36" t="s">
        <v>18</v>
      </c>
    </row>
    <row r="35" spans="2:3" ht="18.75" thickBot="1" x14ac:dyDescent="0.3">
      <c r="B35" s="21">
        <v>44239</v>
      </c>
      <c r="C35" s="36" t="s">
        <v>18</v>
      </c>
    </row>
    <row r="36" spans="2:3" ht="18.75" thickBot="1" x14ac:dyDescent="0.3">
      <c r="B36" s="21">
        <v>44240</v>
      </c>
      <c r="C36" s="36" t="s">
        <v>18</v>
      </c>
    </row>
    <row r="37" spans="2:3" ht="18.75" thickBot="1" x14ac:dyDescent="0.3">
      <c r="B37" s="21">
        <v>44243</v>
      </c>
      <c r="C37" s="36" t="s">
        <v>18</v>
      </c>
    </row>
    <row r="38" spans="2:3" ht="18.75" thickBot="1" x14ac:dyDescent="0.3">
      <c r="B38" s="21">
        <v>44244</v>
      </c>
      <c r="C38" s="36" t="s">
        <v>18</v>
      </c>
    </row>
    <row r="39" spans="2:3" ht="18.75" thickBot="1" x14ac:dyDescent="0.3">
      <c r="B39" s="21">
        <v>44245</v>
      </c>
      <c r="C39" s="36" t="s">
        <v>18</v>
      </c>
    </row>
    <row r="40" spans="2:3" ht="18.75" thickBot="1" x14ac:dyDescent="0.3">
      <c r="B40" s="21">
        <v>44246</v>
      </c>
      <c r="C40" s="36" t="s">
        <v>18</v>
      </c>
    </row>
    <row r="41" spans="2:3" ht="18.75" thickBot="1" x14ac:dyDescent="0.3">
      <c r="B41" s="21">
        <v>44247</v>
      </c>
      <c r="C41" s="36" t="s">
        <v>18</v>
      </c>
    </row>
    <row r="42" spans="2:3" ht="18.75" thickBot="1" x14ac:dyDescent="0.3">
      <c r="B42" s="21">
        <v>44249</v>
      </c>
      <c r="C42" s="36" t="s">
        <v>18</v>
      </c>
    </row>
    <row r="43" spans="2:3" ht="18.75" thickBot="1" x14ac:dyDescent="0.3">
      <c r="B43" s="21">
        <v>44250</v>
      </c>
      <c r="C43" s="36" t="s">
        <v>18</v>
      </c>
    </row>
    <row r="44" spans="2:3" ht="18.75" thickBot="1" x14ac:dyDescent="0.3">
      <c r="B44" s="21">
        <v>44251</v>
      </c>
      <c r="C44" s="36" t="s">
        <v>18</v>
      </c>
    </row>
    <row r="45" spans="2:3" ht="18.75" thickBot="1" x14ac:dyDescent="0.3">
      <c r="B45" s="21">
        <v>44252</v>
      </c>
      <c r="C45" s="36" t="s">
        <v>18</v>
      </c>
    </row>
    <row r="46" spans="2:3" ht="18.75" thickBot="1" x14ac:dyDescent="0.3">
      <c r="B46" s="21">
        <v>44253</v>
      </c>
      <c r="C46" s="36" t="s">
        <v>18</v>
      </c>
    </row>
    <row r="47" spans="2:3" ht="18.75" thickBot="1" x14ac:dyDescent="0.3">
      <c r="B47" s="24">
        <v>44255</v>
      </c>
      <c r="C47" s="36" t="s">
        <v>18</v>
      </c>
    </row>
    <row r="48" spans="2:3" ht="18.75" thickBot="1" x14ac:dyDescent="0.3">
      <c r="B48" s="25">
        <v>44256</v>
      </c>
      <c r="C48" s="36" t="s">
        <v>18</v>
      </c>
    </row>
    <row r="49" spans="2:3" ht="18.75" thickBot="1" x14ac:dyDescent="0.3">
      <c r="B49" s="21">
        <v>44257</v>
      </c>
      <c r="C49" s="36" t="s">
        <v>18</v>
      </c>
    </row>
    <row r="50" spans="2:3" ht="18.75" thickBot="1" x14ac:dyDescent="0.3">
      <c r="B50" s="21">
        <v>44258</v>
      </c>
      <c r="C50" s="36" t="s">
        <v>18</v>
      </c>
    </row>
    <row r="51" spans="2:3" ht="18.75" thickBot="1" x14ac:dyDescent="0.3">
      <c r="B51" s="21">
        <v>44259</v>
      </c>
      <c r="C51" s="36" t="s">
        <v>18</v>
      </c>
    </row>
    <row r="52" spans="2:3" ht="18.75" thickBot="1" x14ac:dyDescent="0.3">
      <c r="B52" s="21">
        <v>44263</v>
      </c>
      <c r="C52" s="36" t="s">
        <v>18</v>
      </c>
    </row>
    <row r="53" spans="2:3" ht="18.75" thickBot="1" x14ac:dyDescent="0.3">
      <c r="B53" s="21">
        <v>44264</v>
      </c>
      <c r="C53" s="36" t="s">
        <v>18</v>
      </c>
    </row>
    <row r="54" spans="2:3" ht="18.75" thickBot="1" x14ac:dyDescent="0.3">
      <c r="B54" s="21">
        <v>44265</v>
      </c>
      <c r="C54" s="36" t="s">
        <v>18</v>
      </c>
    </row>
    <row r="55" spans="2:3" ht="18.75" thickBot="1" x14ac:dyDescent="0.3">
      <c r="B55" s="21">
        <v>44267</v>
      </c>
      <c r="C55" s="36" t="s">
        <v>18</v>
      </c>
    </row>
    <row r="56" spans="2:3" ht="18.75" thickBot="1" x14ac:dyDescent="0.3">
      <c r="B56" s="21">
        <v>44268</v>
      </c>
      <c r="C56" s="36" t="s">
        <v>18</v>
      </c>
    </row>
    <row r="57" spans="2:3" ht="18.75" thickBot="1" x14ac:dyDescent="0.3">
      <c r="B57" s="21">
        <v>44269</v>
      </c>
      <c r="C57" s="36" t="s">
        <v>18</v>
      </c>
    </row>
    <row r="58" spans="2:3" ht="18.75" thickBot="1" x14ac:dyDescent="0.3">
      <c r="B58" s="21">
        <v>44270</v>
      </c>
      <c r="C58" s="36" t="s">
        <v>18</v>
      </c>
    </row>
    <row r="59" spans="2:3" ht="18.75" thickBot="1" x14ac:dyDescent="0.3">
      <c r="B59" s="21">
        <v>44271</v>
      </c>
      <c r="C59" s="36" t="s">
        <v>18</v>
      </c>
    </row>
    <row r="60" spans="2:3" ht="18.75" thickBot="1" x14ac:dyDescent="0.3">
      <c r="B60" s="21">
        <v>44273</v>
      </c>
      <c r="C60" s="36" t="s">
        <v>18</v>
      </c>
    </row>
    <row r="61" spans="2:3" ht="18.75" thickBot="1" x14ac:dyDescent="0.3">
      <c r="B61" s="21">
        <v>44274</v>
      </c>
      <c r="C61" s="36" t="s">
        <v>18</v>
      </c>
    </row>
    <row r="62" spans="2:3" ht="18.75" thickBot="1" x14ac:dyDescent="0.3">
      <c r="B62" s="21">
        <v>44275</v>
      </c>
      <c r="C62" s="36" t="s">
        <v>18</v>
      </c>
    </row>
    <row r="63" spans="2:3" ht="18.75" thickBot="1" x14ac:dyDescent="0.3">
      <c r="B63" s="21">
        <v>44277</v>
      </c>
      <c r="C63" s="36" t="s">
        <v>18</v>
      </c>
    </row>
    <row r="64" spans="2:3" ht="18.75" thickBot="1" x14ac:dyDescent="0.3">
      <c r="B64" s="21">
        <v>44279</v>
      </c>
      <c r="C64" s="36" t="s">
        <v>18</v>
      </c>
    </row>
    <row r="65" spans="2:3" ht="18.75" thickBot="1" x14ac:dyDescent="0.3">
      <c r="B65" s="21">
        <v>44280</v>
      </c>
      <c r="C65" s="36" t="s">
        <v>18</v>
      </c>
    </row>
    <row r="66" spans="2:3" ht="18.75" thickBot="1" x14ac:dyDescent="0.3">
      <c r="B66" s="21">
        <v>44281</v>
      </c>
      <c r="C66" s="36" t="s">
        <v>18</v>
      </c>
    </row>
    <row r="67" spans="2:3" ht="18.75" thickBot="1" x14ac:dyDescent="0.3">
      <c r="B67" s="21">
        <v>44282</v>
      </c>
      <c r="C67" s="36" t="s">
        <v>18</v>
      </c>
    </row>
    <row r="68" spans="2:3" ht="18.75" thickBot="1" x14ac:dyDescent="0.3">
      <c r="B68" s="21">
        <v>44285</v>
      </c>
      <c r="C68" s="36" t="s">
        <v>18</v>
      </c>
    </row>
    <row r="69" spans="2:3" ht="18.75" thickBot="1" x14ac:dyDescent="0.3">
      <c r="B69" s="21">
        <v>44286</v>
      </c>
      <c r="C69" s="36" t="s">
        <v>18</v>
      </c>
    </row>
    <row r="70" spans="2:3" ht="18.75" thickBot="1" x14ac:dyDescent="0.3">
      <c r="B70" s="21">
        <v>44287</v>
      </c>
      <c r="C70" s="36" t="s">
        <v>18</v>
      </c>
    </row>
    <row r="71" spans="2:3" ht="18.75" thickBot="1" x14ac:dyDescent="0.3">
      <c r="B71" s="21">
        <v>44288</v>
      </c>
      <c r="C71" s="36" t="s">
        <v>18</v>
      </c>
    </row>
    <row r="72" spans="2:3" ht="18.75" thickBot="1" x14ac:dyDescent="0.3">
      <c r="B72" s="21">
        <v>44291</v>
      </c>
      <c r="C72" s="36" t="s">
        <v>18</v>
      </c>
    </row>
    <row r="73" spans="2:3" ht="18.75" thickBot="1" x14ac:dyDescent="0.3">
      <c r="B73" s="21">
        <v>44292</v>
      </c>
      <c r="C73" s="36" t="s">
        <v>18</v>
      </c>
    </row>
    <row r="74" spans="2:3" ht="18.75" thickBot="1" x14ac:dyDescent="0.3">
      <c r="B74" s="21">
        <v>44293</v>
      </c>
      <c r="C74" s="36" t="s">
        <v>18</v>
      </c>
    </row>
    <row r="75" spans="2:3" ht="18.75" thickBot="1" x14ac:dyDescent="0.3">
      <c r="B75" s="21">
        <v>44294</v>
      </c>
      <c r="C75" s="36" t="s">
        <v>18</v>
      </c>
    </row>
    <row r="76" spans="2:3" ht="18.75" thickBot="1" x14ac:dyDescent="0.3">
      <c r="B76" s="21">
        <v>44295</v>
      </c>
      <c r="C76" s="36" t="s">
        <v>18</v>
      </c>
    </row>
    <row r="77" spans="2:3" ht="18.75" thickBot="1" x14ac:dyDescent="0.3">
      <c r="B77" s="21">
        <v>44297</v>
      </c>
      <c r="C77" s="36" t="s">
        <v>18</v>
      </c>
    </row>
    <row r="78" spans="2:3" ht="18.75" thickBot="1" x14ac:dyDescent="0.3">
      <c r="B78" s="21">
        <v>44298</v>
      </c>
      <c r="C78" s="36" t="s">
        <v>18</v>
      </c>
    </row>
    <row r="79" spans="2:3" ht="18.75" thickBot="1" x14ac:dyDescent="0.3">
      <c r="B79" s="21">
        <v>44299</v>
      </c>
      <c r="C79" s="36" t="s">
        <v>18</v>
      </c>
    </row>
    <row r="80" spans="2:3" ht="18.75" thickBot="1" x14ac:dyDescent="0.3">
      <c r="B80" s="21">
        <v>44300</v>
      </c>
      <c r="C80" s="36" t="s">
        <v>18</v>
      </c>
    </row>
    <row r="81" spans="2:3" ht="18.75" thickBot="1" x14ac:dyDescent="0.3">
      <c r="B81" s="21">
        <v>44301</v>
      </c>
      <c r="C81" s="36" t="s">
        <v>18</v>
      </c>
    </row>
    <row r="82" spans="2:3" ht="18.75" thickBot="1" x14ac:dyDescent="0.3">
      <c r="B82" s="21">
        <v>44305</v>
      </c>
      <c r="C82" s="36" t="s">
        <v>18</v>
      </c>
    </row>
    <row r="83" spans="2:3" ht="18.75" thickBot="1" x14ac:dyDescent="0.3">
      <c r="B83" s="21">
        <v>44306</v>
      </c>
      <c r="C83" s="36" t="s">
        <v>18</v>
      </c>
    </row>
    <row r="84" spans="2:3" ht="18.75" thickBot="1" x14ac:dyDescent="0.3">
      <c r="B84" s="21">
        <v>44307</v>
      </c>
      <c r="C84" s="36" t="s">
        <v>18</v>
      </c>
    </row>
    <row r="85" spans="2:3" ht="18.75" thickBot="1" x14ac:dyDescent="0.3">
      <c r="B85" s="21">
        <v>44309</v>
      </c>
      <c r="C85" s="36" t="s">
        <v>18</v>
      </c>
    </row>
    <row r="86" spans="2:3" ht="18.75" thickBot="1" x14ac:dyDescent="0.3">
      <c r="B86" s="21">
        <v>44310</v>
      </c>
      <c r="C86" s="36" t="s">
        <v>18</v>
      </c>
    </row>
    <row r="87" spans="2:3" ht="18.75" thickBot="1" x14ac:dyDescent="0.3">
      <c r="B87" s="21">
        <v>44311</v>
      </c>
      <c r="C87" s="36" t="s">
        <v>18</v>
      </c>
    </row>
    <row r="88" spans="2:3" ht="18.75" thickBot="1" x14ac:dyDescent="0.3">
      <c r="B88" s="21">
        <v>44312</v>
      </c>
      <c r="C88" s="36" t="s">
        <v>18</v>
      </c>
    </row>
    <row r="89" spans="2:3" ht="18.75" thickBot="1" x14ac:dyDescent="0.3">
      <c r="B89" s="21">
        <v>44313</v>
      </c>
      <c r="C89" s="36" t="s">
        <v>18</v>
      </c>
    </row>
    <row r="90" spans="2:3" ht="18.75" thickBot="1" x14ac:dyDescent="0.3">
      <c r="B90" s="21">
        <v>44315</v>
      </c>
      <c r="C90" s="36" t="s">
        <v>18</v>
      </c>
    </row>
    <row r="91" spans="2:3" ht="18.75" thickBot="1" x14ac:dyDescent="0.3">
      <c r="B91" s="32">
        <v>44316</v>
      </c>
      <c r="C91" s="36" t="s">
        <v>18</v>
      </c>
    </row>
    <row r="92" spans="2:3" ht="18.75" thickBot="1" x14ac:dyDescent="0.3">
      <c r="B92" s="25">
        <v>44317</v>
      </c>
      <c r="C92" s="36" t="s">
        <v>18</v>
      </c>
    </row>
    <row r="93" spans="2:3" ht="18.75" thickBot="1" x14ac:dyDescent="0.3">
      <c r="B93" s="21">
        <v>44319</v>
      </c>
      <c r="C93" s="36" t="s">
        <v>18</v>
      </c>
    </row>
    <row r="94" spans="2:3" ht="18.75" thickBot="1" x14ac:dyDescent="0.3">
      <c r="B94" s="21">
        <v>44321</v>
      </c>
      <c r="C94" s="36" t="s">
        <v>18</v>
      </c>
    </row>
    <row r="95" spans="2:3" ht="18.75" thickBot="1" x14ac:dyDescent="0.3">
      <c r="B95" s="21">
        <v>44322</v>
      </c>
      <c r="C95" s="36" t="s">
        <v>18</v>
      </c>
    </row>
    <row r="96" spans="2:3" ht="18.75" thickBot="1" x14ac:dyDescent="0.3">
      <c r="B96" s="21">
        <v>44323</v>
      </c>
      <c r="C96" s="36" t="s">
        <v>18</v>
      </c>
    </row>
    <row r="97" spans="2:3" ht="18.75" thickBot="1" x14ac:dyDescent="0.3">
      <c r="B97" s="21">
        <v>44324</v>
      </c>
      <c r="C97" s="36" t="s">
        <v>18</v>
      </c>
    </row>
    <row r="98" spans="2:3" ht="18.75" thickBot="1" x14ac:dyDescent="0.3">
      <c r="B98" s="21">
        <v>44327</v>
      </c>
      <c r="C98" s="36" t="s">
        <v>18</v>
      </c>
    </row>
    <row r="99" spans="2:3" ht="18.75" thickBot="1" x14ac:dyDescent="0.3">
      <c r="B99" s="21">
        <v>44328</v>
      </c>
      <c r="C99" s="36" t="s">
        <v>18</v>
      </c>
    </row>
    <row r="100" spans="2:3" ht="18.75" thickBot="1" x14ac:dyDescent="0.3">
      <c r="B100" s="21">
        <v>44329</v>
      </c>
      <c r="C100" s="36" t="s">
        <v>18</v>
      </c>
    </row>
    <row r="101" spans="2:3" ht="18.75" thickBot="1" x14ac:dyDescent="0.3">
      <c r="B101" s="21">
        <v>44330</v>
      </c>
      <c r="C101" s="36" t="s">
        <v>18</v>
      </c>
    </row>
    <row r="102" spans="2:3" ht="18.75" thickBot="1" x14ac:dyDescent="0.3">
      <c r="B102" s="21">
        <v>44331</v>
      </c>
      <c r="C102" s="36" t="s">
        <v>18</v>
      </c>
    </row>
    <row r="103" spans="2:3" ht="18.75" thickBot="1" x14ac:dyDescent="0.3">
      <c r="B103" s="21">
        <v>44333</v>
      </c>
      <c r="C103" s="36" t="s">
        <v>18</v>
      </c>
    </row>
    <row r="104" spans="2:3" ht="18.75" thickBot="1" x14ac:dyDescent="0.3">
      <c r="B104" s="21">
        <v>44334</v>
      </c>
      <c r="C104" s="36" t="s">
        <v>18</v>
      </c>
    </row>
    <row r="105" spans="2:3" ht="18.75" thickBot="1" x14ac:dyDescent="0.3">
      <c r="B105" s="21">
        <v>44335</v>
      </c>
      <c r="C105" s="36" t="s">
        <v>18</v>
      </c>
    </row>
    <row r="106" spans="2:3" ht="18.75" thickBot="1" x14ac:dyDescent="0.3">
      <c r="B106" s="21">
        <v>44336</v>
      </c>
      <c r="C106" s="36" t="s">
        <v>18</v>
      </c>
    </row>
    <row r="107" spans="2:3" ht="18.75" thickBot="1" x14ac:dyDescent="0.3">
      <c r="B107" s="21">
        <v>44337</v>
      </c>
      <c r="C107" s="36" t="s">
        <v>18</v>
      </c>
    </row>
    <row r="108" spans="2:3" ht="18.75" thickBot="1" x14ac:dyDescent="0.3">
      <c r="B108" s="21">
        <v>44339</v>
      </c>
      <c r="C108" s="36" t="s">
        <v>18</v>
      </c>
    </row>
    <row r="109" spans="2:3" ht="18.75" thickBot="1" x14ac:dyDescent="0.3">
      <c r="B109" s="21">
        <v>44340</v>
      </c>
      <c r="C109" s="36" t="s">
        <v>18</v>
      </c>
    </row>
    <row r="110" spans="2:3" ht="18.75" thickBot="1" x14ac:dyDescent="0.3">
      <c r="B110" s="21">
        <v>44341</v>
      </c>
      <c r="C110" s="36" t="s">
        <v>18</v>
      </c>
    </row>
    <row r="111" spans="2:3" ht="18.75" thickBot="1" x14ac:dyDescent="0.3">
      <c r="B111" s="21">
        <v>44342</v>
      </c>
      <c r="C111" s="36" t="s">
        <v>18</v>
      </c>
    </row>
    <row r="112" spans="2:3" ht="18.75" thickBot="1" x14ac:dyDescent="0.3">
      <c r="B112" s="21">
        <v>44343</v>
      </c>
      <c r="C112" s="36" t="s">
        <v>18</v>
      </c>
    </row>
    <row r="113" spans="2:3" ht="18.75" thickBot="1" x14ac:dyDescent="0.3">
      <c r="B113" s="24">
        <v>44347</v>
      </c>
      <c r="C113" s="36" t="s">
        <v>18</v>
      </c>
    </row>
    <row r="114" spans="2:3" ht="18.75" thickBot="1" x14ac:dyDescent="0.3">
      <c r="B114" s="25">
        <v>44348</v>
      </c>
      <c r="C114" s="36" t="s">
        <v>18</v>
      </c>
    </row>
    <row r="115" spans="2:3" ht="18.75" thickBot="1" x14ac:dyDescent="0.3">
      <c r="B115" s="21">
        <v>44349</v>
      </c>
      <c r="C115" s="36" t="s">
        <v>18</v>
      </c>
    </row>
    <row r="116" spans="2:3" ht="18.75" thickBot="1" x14ac:dyDescent="0.3">
      <c r="B116" s="21">
        <v>44351</v>
      </c>
      <c r="C116" s="36" t="s">
        <v>18</v>
      </c>
    </row>
    <row r="117" spans="2:3" ht="18.75" thickBot="1" x14ac:dyDescent="0.3">
      <c r="B117" s="21">
        <v>44352</v>
      </c>
      <c r="C117" s="36" t="s">
        <v>18</v>
      </c>
    </row>
    <row r="118" spans="2:3" ht="18.75" thickBot="1" x14ac:dyDescent="0.3">
      <c r="B118" s="21">
        <v>44353</v>
      </c>
      <c r="C118" s="36" t="s">
        <v>18</v>
      </c>
    </row>
    <row r="119" spans="2:3" ht="18.75" thickBot="1" x14ac:dyDescent="0.3">
      <c r="B119" s="21">
        <v>44354</v>
      </c>
      <c r="C119" s="36" t="s">
        <v>18</v>
      </c>
    </row>
    <row r="120" spans="2:3" ht="18.75" thickBot="1" x14ac:dyDescent="0.3">
      <c r="B120" s="21">
        <v>44355</v>
      </c>
      <c r="C120" s="36" t="s">
        <v>18</v>
      </c>
    </row>
    <row r="121" spans="2:3" ht="18.75" thickBot="1" x14ac:dyDescent="0.3">
      <c r="B121" s="21">
        <v>44357</v>
      </c>
      <c r="C121" s="36" t="s">
        <v>18</v>
      </c>
    </row>
    <row r="122" spans="2:3" ht="18.75" thickBot="1" x14ac:dyDescent="0.3">
      <c r="B122" s="21">
        <v>44358</v>
      </c>
      <c r="C122" s="36" t="s">
        <v>18</v>
      </c>
    </row>
    <row r="123" spans="2:3" ht="18.75" thickBot="1" x14ac:dyDescent="0.3">
      <c r="B123" s="21">
        <v>44359</v>
      </c>
      <c r="C123" s="36" t="s">
        <v>18</v>
      </c>
    </row>
    <row r="124" spans="2:3" ht="18.75" thickBot="1" x14ac:dyDescent="0.3">
      <c r="B124" s="21">
        <v>44361</v>
      </c>
      <c r="C124" s="36" t="s">
        <v>18</v>
      </c>
    </row>
    <row r="125" spans="2:3" ht="18.75" thickBot="1" x14ac:dyDescent="0.3">
      <c r="B125" s="21">
        <v>44363</v>
      </c>
      <c r="C125" s="36" t="s">
        <v>18</v>
      </c>
    </row>
    <row r="126" spans="2:3" ht="18.75" thickBot="1" x14ac:dyDescent="0.3">
      <c r="B126" s="21">
        <v>44364</v>
      </c>
      <c r="C126" s="36" t="s">
        <v>18</v>
      </c>
    </row>
    <row r="127" spans="2:3" ht="18.75" thickBot="1" x14ac:dyDescent="0.3">
      <c r="B127" s="21">
        <v>44365</v>
      </c>
      <c r="C127" s="36" t="s">
        <v>18</v>
      </c>
    </row>
    <row r="128" spans="2:3" ht="18.75" thickBot="1" x14ac:dyDescent="0.3">
      <c r="B128" s="21">
        <v>44366</v>
      </c>
      <c r="C128" s="36" t="s">
        <v>18</v>
      </c>
    </row>
    <row r="129" spans="2:3" ht="18.75" thickBot="1" x14ac:dyDescent="0.3">
      <c r="B129" s="21">
        <v>44367</v>
      </c>
      <c r="C129" s="36" t="s">
        <v>18</v>
      </c>
    </row>
    <row r="130" spans="2:3" ht="18.75" thickBot="1" x14ac:dyDescent="0.3">
      <c r="B130" s="21">
        <v>44369</v>
      </c>
      <c r="C130" s="36" t="s">
        <v>18</v>
      </c>
    </row>
    <row r="131" spans="2:3" ht="18.75" thickBot="1" x14ac:dyDescent="0.3">
      <c r="B131" s="21">
        <v>44370</v>
      </c>
      <c r="C131" s="36" t="s">
        <v>18</v>
      </c>
    </row>
    <row r="132" spans="2:3" ht="18.75" thickBot="1" x14ac:dyDescent="0.3">
      <c r="B132" s="21">
        <v>44371</v>
      </c>
      <c r="C132" s="36" t="s">
        <v>18</v>
      </c>
    </row>
    <row r="133" spans="2:3" ht="18.75" thickBot="1" x14ac:dyDescent="0.3">
      <c r="B133" s="21">
        <v>44372</v>
      </c>
      <c r="C133" s="36" t="s">
        <v>18</v>
      </c>
    </row>
    <row r="134" spans="2:3" ht="18.75" thickBot="1" x14ac:dyDescent="0.3">
      <c r="B134" s="21">
        <v>44373</v>
      </c>
      <c r="C134" s="36" t="s">
        <v>18</v>
      </c>
    </row>
    <row r="135" spans="2:3" ht="18.75" thickBot="1" x14ac:dyDescent="0.3">
      <c r="B135" s="21">
        <v>44375</v>
      </c>
      <c r="C135" s="36" t="s">
        <v>18</v>
      </c>
    </row>
    <row r="136" spans="2:3" ht="18.75" thickBot="1" x14ac:dyDescent="0.3">
      <c r="B136" s="21">
        <v>44376</v>
      </c>
      <c r="C136" s="36" t="s">
        <v>18</v>
      </c>
    </row>
    <row r="137" spans="2:3" ht="18.75" thickBot="1" x14ac:dyDescent="0.3">
      <c r="B137" s="21">
        <v>44377</v>
      </c>
      <c r="C137" s="36" t="s">
        <v>18</v>
      </c>
    </row>
    <row r="138" spans="2:3" ht="18.75" thickBot="1" x14ac:dyDescent="0.3">
      <c r="B138" s="21">
        <v>44378</v>
      </c>
      <c r="C138" s="36" t="s">
        <v>18</v>
      </c>
    </row>
    <row r="139" spans="2:3" ht="18.75" thickBot="1" x14ac:dyDescent="0.3">
      <c r="B139" s="21">
        <v>44379</v>
      </c>
      <c r="C139" s="36" t="s">
        <v>18</v>
      </c>
    </row>
    <row r="140" spans="2:3" ht="18.75" thickBot="1" x14ac:dyDescent="0.3">
      <c r="B140" s="21">
        <v>44381</v>
      </c>
      <c r="C140" s="36" t="s">
        <v>18</v>
      </c>
    </row>
    <row r="141" spans="2:3" ht="18.75" thickBot="1" x14ac:dyDescent="0.3">
      <c r="B141" s="21">
        <v>44382</v>
      </c>
      <c r="C141" s="36" t="s">
        <v>18</v>
      </c>
    </row>
    <row r="142" spans="2:3" ht="18.75" thickBot="1" x14ac:dyDescent="0.3">
      <c r="B142" s="21">
        <v>44383</v>
      </c>
      <c r="C142" s="36" t="s">
        <v>18</v>
      </c>
    </row>
    <row r="143" spans="2:3" ht="18.75" thickBot="1" x14ac:dyDescent="0.3">
      <c r="B143" s="21">
        <v>44384</v>
      </c>
      <c r="C143" s="36" t="s">
        <v>18</v>
      </c>
    </row>
    <row r="144" spans="2:3" ht="18.75" thickBot="1" x14ac:dyDescent="0.3">
      <c r="B144" s="21">
        <v>44385</v>
      </c>
      <c r="C144" s="36" t="s">
        <v>18</v>
      </c>
    </row>
    <row r="145" spans="2:3" ht="18.75" thickBot="1" x14ac:dyDescent="0.3">
      <c r="B145" s="21">
        <v>44389</v>
      </c>
      <c r="C145" s="36" t="s">
        <v>18</v>
      </c>
    </row>
    <row r="146" spans="2:3" ht="18.75" thickBot="1" x14ac:dyDescent="0.3">
      <c r="B146" s="21">
        <v>44390</v>
      </c>
      <c r="C146" s="36" t="s">
        <v>18</v>
      </c>
    </row>
    <row r="147" spans="2:3" ht="18.75" thickBot="1" x14ac:dyDescent="0.3">
      <c r="B147" s="21">
        <v>44391</v>
      </c>
      <c r="C147" s="36" t="s">
        <v>18</v>
      </c>
    </row>
    <row r="148" spans="2:3" ht="18.75" thickBot="1" x14ac:dyDescent="0.3">
      <c r="B148" s="21">
        <v>44393</v>
      </c>
      <c r="C148" s="36" t="s">
        <v>18</v>
      </c>
    </row>
    <row r="149" spans="2:3" ht="18.75" thickBot="1" x14ac:dyDescent="0.3">
      <c r="B149" s="21">
        <v>44394</v>
      </c>
      <c r="C149" s="36" t="s">
        <v>18</v>
      </c>
    </row>
    <row r="150" spans="2:3" ht="18.75" thickBot="1" x14ac:dyDescent="0.3">
      <c r="B150" s="21">
        <v>44395</v>
      </c>
      <c r="C150" s="36" t="s">
        <v>18</v>
      </c>
    </row>
    <row r="151" spans="2:3" ht="18.75" thickBot="1" x14ac:dyDescent="0.3">
      <c r="B151" s="21">
        <v>44396</v>
      </c>
      <c r="C151" s="36" t="s">
        <v>18</v>
      </c>
    </row>
    <row r="152" spans="2:3" ht="18.75" thickBot="1" x14ac:dyDescent="0.3">
      <c r="B152" s="21">
        <v>44397</v>
      </c>
      <c r="C152" s="36" t="s">
        <v>18</v>
      </c>
    </row>
    <row r="153" spans="2:3" ht="18.75" thickBot="1" x14ac:dyDescent="0.3">
      <c r="B153" s="21">
        <v>44399</v>
      </c>
      <c r="C153" s="36" t="s">
        <v>18</v>
      </c>
    </row>
    <row r="154" spans="2:3" ht="18.75" thickBot="1" x14ac:dyDescent="0.3">
      <c r="B154" s="21">
        <v>44400</v>
      </c>
      <c r="C154" s="36" t="s">
        <v>18</v>
      </c>
    </row>
    <row r="155" spans="2:3" ht="18.75" thickBot="1" x14ac:dyDescent="0.3">
      <c r="B155" s="21">
        <v>44401</v>
      </c>
      <c r="C155" s="36" t="s">
        <v>18</v>
      </c>
    </row>
    <row r="156" spans="2:3" ht="18.75" thickBot="1" x14ac:dyDescent="0.3">
      <c r="B156" s="21">
        <v>44403</v>
      </c>
      <c r="C156" s="36" t="s">
        <v>18</v>
      </c>
    </row>
    <row r="157" spans="2:3" ht="18.75" thickBot="1" x14ac:dyDescent="0.3">
      <c r="B157" s="21">
        <v>44405</v>
      </c>
      <c r="C157" s="36" t="s">
        <v>18</v>
      </c>
    </row>
    <row r="158" spans="2:3" ht="18.75" thickBot="1" x14ac:dyDescent="0.3">
      <c r="B158" s="21">
        <v>44406</v>
      </c>
      <c r="C158" s="36" t="s">
        <v>18</v>
      </c>
    </row>
    <row r="159" spans="2:3" ht="18.75" thickBot="1" x14ac:dyDescent="0.3">
      <c r="B159" s="21">
        <v>44407</v>
      </c>
      <c r="C159" s="36" t="s">
        <v>18</v>
      </c>
    </row>
    <row r="160" spans="2:3" ht="18.75" thickBot="1" x14ac:dyDescent="0.3">
      <c r="B160" s="21">
        <v>44408</v>
      </c>
      <c r="C160" s="36" t="s">
        <v>18</v>
      </c>
    </row>
    <row r="161" spans="2:3" ht="18.75" thickBot="1" x14ac:dyDescent="0.3">
      <c r="B161" s="21">
        <v>44409</v>
      </c>
      <c r="C161" s="36" t="s">
        <v>18</v>
      </c>
    </row>
    <row r="162" spans="2:3" ht="18.75" thickBot="1" x14ac:dyDescent="0.3">
      <c r="B162" s="21">
        <v>44411</v>
      </c>
      <c r="C162" s="36" t="s">
        <v>18</v>
      </c>
    </row>
    <row r="163" spans="2:3" ht="18.75" thickBot="1" x14ac:dyDescent="0.3">
      <c r="B163" s="21">
        <v>44412</v>
      </c>
      <c r="C163" s="36" t="s">
        <v>18</v>
      </c>
    </row>
    <row r="164" spans="2:3" ht="18.75" thickBot="1" x14ac:dyDescent="0.3">
      <c r="B164" s="21">
        <v>44413</v>
      </c>
      <c r="C164" s="36" t="s">
        <v>18</v>
      </c>
    </row>
    <row r="165" spans="2:3" ht="18.75" thickBot="1" x14ac:dyDescent="0.3">
      <c r="B165" s="21">
        <v>44414</v>
      </c>
      <c r="C165" s="36" t="s">
        <v>18</v>
      </c>
    </row>
    <row r="166" spans="2:3" ht="18.75" thickBot="1" x14ac:dyDescent="0.3">
      <c r="B166" s="21">
        <v>44415</v>
      </c>
      <c r="C166" s="36" t="s">
        <v>18</v>
      </c>
    </row>
    <row r="167" spans="2:3" ht="18.75" thickBot="1" x14ac:dyDescent="0.3">
      <c r="B167" s="21">
        <v>44417</v>
      </c>
      <c r="C167" s="36" t="s">
        <v>18</v>
      </c>
    </row>
    <row r="168" spans="2:3" ht="18.75" thickBot="1" x14ac:dyDescent="0.3">
      <c r="B168" s="21">
        <v>44418</v>
      </c>
      <c r="C168" s="36" t="s">
        <v>18</v>
      </c>
    </row>
    <row r="169" spans="2:3" ht="18.75" thickBot="1" x14ac:dyDescent="0.3">
      <c r="B169" s="21">
        <v>44419</v>
      </c>
      <c r="C169" s="36" t="s">
        <v>18</v>
      </c>
    </row>
    <row r="170" spans="2:3" ht="18.75" thickBot="1" x14ac:dyDescent="0.3">
      <c r="B170" s="21">
        <v>44420</v>
      </c>
      <c r="C170" s="36" t="s">
        <v>18</v>
      </c>
    </row>
    <row r="171" spans="2:3" ht="18.75" thickBot="1" x14ac:dyDescent="0.3">
      <c r="B171" s="21">
        <v>44421</v>
      </c>
      <c r="C171" s="36" t="s">
        <v>18</v>
      </c>
    </row>
    <row r="172" spans="2:3" ht="18.75" thickBot="1" x14ac:dyDescent="0.3">
      <c r="B172" s="21">
        <v>44423</v>
      </c>
      <c r="C172" s="36" t="s">
        <v>18</v>
      </c>
    </row>
    <row r="173" spans="2:3" ht="18.75" thickBot="1" x14ac:dyDescent="0.3">
      <c r="B173" s="21">
        <v>44424</v>
      </c>
      <c r="C173" s="36" t="s">
        <v>18</v>
      </c>
    </row>
    <row r="174" spans="2:3" ht="18.75" thickBot="1" x14ac:dyDescent="0.3">
      <c r="B174" s="21">
        <v>44425</v>
      </c>
      <c r="C174" s="36" t="s">
        <v>18</v>
      </c>
    </row>
    <row r="175" spans="2:3" ht="18.75" thickBot="1" x14ac:dyDescent="0.3">
      <c r="B175" s="21">
        <v>44426</v>
      </c>
      <c r="C175" s="36" t="s">
        <v>18</v>
      </c>
    </row>
    <row r="176" spans="2:3" ht="18.75" thickBot="1" x14ac:dyDescent="0.3">
      <c r="B176" s="21">
        <v>44427</v>
      </c>
      <c r="C176" s="36" t="s">
        <v>18</v>
      </c>
    </row>
    <row r="177" spans="2:3" ht="18.75" thickBot="1" x14ac:dyDescent="0.3">
      <c r="B177" s="21">
        <v>44431</v>
      </c>
      <c r="C177" s="36" t="s">
        <v>18</v>
      </c>
    </row>
    <row r="178" spans="2:3" ht="18.75" thickBot="1" x14ac:dyDescent="0.3">
      <c r="B178" s="21">
        <v>44432</v>
      </c>
      <c r="C178" s="36" t="s">
        <v>18</v>
      </c>
    </row>
    <row r="179" spans="2:3" ht="18.75" thickBot="1" x14ac:dyDescent="0.3">
      <c r="B179" s="21">
        <v>44433</v>
      </c>
      <c r="C179" s="36" t="s">
        <v>18</v>
      </c>
    </row>
    <row r="180" spans="2:3" ht="18.75" thickBot="1" x14ac:dyDescent="0.3">
      <c r="B180" s="21">
        <v>44435</v>
      </c>
      <c r="C180" s="36" t="s">
        <v>18</v>
      </c>
    </row>
    <row r="181" spans="2:3" ht="18.75" thickBot="1" x14ac:dyDescent="0.3">
      <c r="B181" s="21">
        <v>44436</v>
      </c>
      <c r="C181" s="36" t="s">
        <v>18</v>
      </c>
    </row>
    <row r="182" spans="2:3" ht="18.75" thickBot="1" x14ac:dyDescent="0.3">
      <c r="B182" s="21">
        <v>44437</v>
      </c>
      <c r="C182" s="36" t="s">
        <v>18</v>
      </c>
    </row>
    <row r="183" spans="2:3" ht="18.75" thickBot="1" x14ac:dyDescent="0.3">
      <c r="B183" s="21">
        <v>44438</v>
      </c>
      <c r="C183" s="36" t="s">
        <v>18</v>
      </c>
    </row>
    <row r="184" spans="2:3" ht="18.75" thickBot="1" x14ac:dyDescent="0.3">
      <c r="B184" s="21">
        <v>44439</v>
      </c>
      <c r="C184" s="36" t="s">
        <v>18</v>
      </c>
    </row>
    <row r="185" spans="2:3" ht="18.75" thickBot="1" x14ac:dyDescent="0.3">
      <c r="B185" s="21">
        <v>44441</v>
      </c>
      <c r="C185" s="36" t="s">
        <v>18</v>
      </c>
    </row>
    <row r="186" spans="2:3" ht="18.75" thickBot="1" x14ac:dyDescent="0.3">
      <c r="B186" s="21">
        <v>44442</v>
      </c>
      <c r="C186" s="36" t="s">
        <v>18</v>
      </c>
    </row>
    <row r="187" spans="2:3" ht="18.75" thickBot="1" x14ac:dyDescent="0.3">
      <c r="B187" s="21">
        <v>44443</v>
      </c>
      <c r="C187" s="36" t="s">
        <v>18</v>
      </c>
    </row>
    <row r="188" spans="2:3" ht="18.75" thickBot="1" x14ac:dyDescent="0.3">
      <c r="B188" s="21">
        <v>44445</v>
      </c>
      <c r="C188" s="36" t="s">
        <v>18</v>
      </c>
    </row>
    <row r="189" spans="2:3" ht="18.75" thickBot="1" x14ac:dyDescent="0.3">
      <c r="B189" s="25">
        <v>44447</v>
      </c>
      <c r="C189" s="36" t="s">
        <v>18</v>
      </c>
    </row>
    <row r="190" spans="2:3" ht="18.75" thickBot="1" x14ac:dyDescent="0.3">
      <c r="B190" s="21">
        <v>44448</v>
      </c>
      <c r="C190" s="36" t="s">
        <v>18</v>
      </c>
    </row>
    <row r="191" spans="2:3" ht="18.75" thickBot="1" x14ac:dyDescent="0.3">
      <c r="B191" s="21">
        <v>44449</v>
      </c>
      <c r="C191" s="36" t="s">
        <v>18</v>
      </c>
    </row>
    <row r="192" spans="2:3" ht="18.75" thickBot="1" x14ac:dyDescent="0.3">
      <c r="B192" s="21">
        <v>44450</v>
      </c>
      <c r="C192" s="36" t="s">
        <v>18</v>
      </c>
    </row>
    <row r="193" spans="2:3" ht="18.75" thickBot="1" x14ac:dyDescent="0.3">
      <c r="B193" s="21">
        <v>44451</v>
      </c>
      <c r="C193" s="36" t="s">
        <v>18</v>
      </c>
    </row>
    <row r="194" spans="2:3" ht="18.75" thickBot="1" x14ac:dyDescent="0.3">
      <c r="B194" s="21">
        <v>44453</v>
      </c>
      <c r="C194" s="36" t="s">
        <v>18</v>
      </c>
    </row>
    <row r="195" spans="2:3" ht="18.75" thickBot="1" x14ac:dyDescent="0.3">
      <c r="B195" s="25">
        <v>44454</v>
      </c>
      <c r="C195" s="36" t="s">
        <v>18</v>
      </c>
    </row>
    <row r="196" spans="2:3" ht="18.75" thickBot="1" x14ac:dyDescent="0.3">
      <c r="B196" s="21">
        <v>44455</v>
      </c>
      <c r="C196" s="36" t="s">
        <v>18</v>
      </c>
    </row>
    <row r="197" spans="2:3" ht="18.75" thickBot="1" x14ac:dyDescent="0.3">
      <c r="B197" s="21">
        <v>44456</v>
      </c>
      <c r="C197" s="36" t="s">
        <v>18</v>
      </c>
    </row>
    <row r="198" spans="2:3" ht="18.75" thickBot="1" x14ac:dyDescent="0.3">
      <c r="B198" s="21">
        <v>44457</v>
      </c>
      <c r="C198" s="36" t="s">
        <v>18</v>
      </c>
    </row>
    <row r="199" spans="2:3" ht="18.75" thickBot="1" x14ac:dyDescent="0.3">
      <c r="B199" s="21">
        <v>44459</v>
      </c>
      <c r="C199" s="36" t="s">
        <v>18</v>
      </c>
    </row>
    <row r="200" spans="2:3" ht="18.75" thickBot="1" x14ac:dyDescent="0.3">
      <c r="B200" s="21">
        <v>44460</v>
      </c>
      <c r="C200" s="36" t="s">
        <v>18</v>
      </c>
    </row>
    <row r="201" spans="2:3" ht="18.75" thickBot="1" x14ac:dyDescent="0.3">
      <c r="B201" s="25">
        <v>44461</v>
      </c>
      <c r="C201" s="36" t="s">
        <v>18</v>
      </c>
    </row>
    <row r="202" spans="2:3" ht="18.75" thickBot="1" x14ac:dyDescent="0.3">
      <c r="B202" s="21">
        <v>44462</v>
      </c>
      <c r="C202" s="36" t="s">
        <v>18</v>
      </c>
    </row>
    <row r="203" spans="2:3" ht="18.75" thickBot="1" x14ac:dyDescent="0.3">
      <c r="B203" s="21">
        <v>44463</v>
      </c>
      <c r="C203" s="36" t="s">
        <v>18</v>
      </c>
    </row>
    <row r="204" spans="2:3" ht="18.75" thickBot="1" x14ac:dyDescent="0.3">
      <c r="B204" s="21">
        <v>44465</v>
      </c>
      <c r="C204" s="36" t="s">
        <v>18</v>
      </c>
    </row>
    <row r="205" spans="2:3" ht="18.75" thickBot="1" x14ac:dyDescent="0.3">
      <c r="B205" s="21">
        <v>44466</v>
      </c>
      <c r="C205" s="36" t="s">
        <v>18</v>
      </c>
    </row>
    <row r="206" spans="2:3" ht="18.75" thickBot="1" x14ac:dyDescent="0.3">
      <c r="B206" s="21">
        <v>44467</v>
      </c>
      <c r="C206" s="36" t="s">
        <v>18</v>
      </c>
    </row>
    <row r="207" spans="2:3" ht="18.75" thickBot="1" x14ac:dyDescent="0.3">
      <c r="B207" s="25">
        <v>44468</v>
      </c>
      <c r="C207" s="36" t="s">
        <v>18</v>
      </c>
    </row>
    <row r="208" spans="2:3" ht="18.75" thickBot="1" x14ac:dyDescent="0.3">
      <c r="B208" s="24">
        <v>44469</v>
      </c>
      <c r="C208" s="36" t="s">
        <v>18</v>
      </c>
    </row>
    <row r="209" spans="2:3" ht="18.75" thickBot="1" x14ac:dyDescent="0.3">
      <c r="B209" s="21">
        <v>44473</v>
      </c>
      <c r="C209" s="36" t="s">
        <v>18</v>
      </c>
    </row>
    <row r="210" spans="2:3" ht="18.75" thickBot="1" x14ac:dyDescent="0.3">
      <c r="B210" s="21">
        <v>44474</v>
      </c>
      <c r="C210" s="36" t="s">
        <v>18</v>
      </c>
    </row>
    <row r="211" spans="2:3" ht="18.75" thickBot="1" x14ac:dyDescent="0.3">
      <c r="B211" s="25">
        <v>44475</v>
      </c>
      <c r="C211" s="36" t="s">
        <v>18</v>
      </c>
    </row>
    <row r="212" spans="2:3" ht="18.75" thickBot="1" x14ac:dyDescent="0.3">
      <c r="B212" s="21">
        <v>44477</v>
      </c>
      <c r="C212" s="36" t="s">
        <v>18</v>
      </c>
    </row>
    <row r="213" spans="2:3" ht="18.75" thickBot="1" x14ac:dyDescent="0.3">
      <c r="B213" s="21">
        <v>44478</v>
      </c>
      <c r="C213" s="36" t="s">
        <v>18</v>
      </c>
    </row>
    <row r="214" spans="2:3" ht="18.75" thickBot="1" x14ac:dyDescent="0.3">
      <c r="B214" s="21">
        <v>44479</v>
      </c>
      <c r="C214" s="36" t="s">
        <v>18</v>
      </c>
    </row>
    <row r="215" spans="2:3" ht="18.75" thickBot="1" x14ac:dyDescent="0.3">
      <c r="B215" s="21">
        <v>44480</v>
      </c>
      <c r="C215" s="36" t="s">
        <v>18</v>
      </c>
    </row>
    <row r="216" spans="2:3" ht="18.75" thickBot="1" x14ac:dyDescent="0.3">
      <c r="B216" s="21">
        <v>44481</v>
      </c>
      <c r="C216" s="36" t="s">
        <v>18</v>
      </c>
    </row>
    <row r="217" spans="2:3" ht="18.75" thickBot="1" x14ac:dyDescent="0.3">
      <c r="B217" s="21">
        <v>44483</v>
      </c>
      <c r="C217" s="36" t="s">
        <v>18</v>
      </c>
    </row>
    <row r="218" spans="2:3" ht="18.75" thickBot="1" x14ac:dyDescent="0.3">
      <c r="B218" s="21">
        <v>44484</v>
      </c>
      <c r="C218" s="36" t="s">
        <v>18</v>
      </c>
    </row>
    <row r="219" spans="2:3" ht="18.75" thickBot="1" x14ac:dyDescent="0.3">
      <c r="B219" s="21">
        <v>44485</v>
      </c>
      <c r="C219" s="36" t="s">
        <v>18</v>
      </c>
    </row>
    <row r="220" spans="2:3" ht="18.75" thickBot="1" x14ac:dyDescent="0.3">
      <c r="B220" s="21">
        <v>44487</v>
      </c>
      <c r="C220" s="36" t="s">
        <v>18</v>
      </c>
    </row>
    <row r="221" spans="2:3" ht="18.75" thickBot="1" x14ac:dyDescent="0.3">
      <c r="B221" s="25">
        <v>44489</v>
      </c>
      <c r="C221" s="36" t="s">
        <v>18</v>
      </c>
    </row>
    <row r="222" spans="2:3" ht="18.75" thickBot="1" x14ac:dyDescent="0.3">
      <c r="B222" s="21">
        <v>44490</v>
      </c>
      <c r="C222" s="36" t="s">
        <v>18</v>
      </c>
    </row>
    <row r="223" spans="2:3" ht="18.75" thickBot="1" x14ac:dyDescent="0.3">
      <c r="B223" s="21">
        <v>44491</v>
      </c>
      <c r="C223" s="36" t="s">
        <v>18</v>
      </c>
    </row>
    <row r="224" spans="2:3" ht="18.75" thickBot="1" x14ac:dyDescent="0.3">
      <c r="B224" s="21">
        <v>44492</v>
      </c>
      <c r="C224" s="36" t="s">
        <v>18</v>
      </c>
    </row>
    <row r="225" spans="2:3" ht="18.75" thickBot="1" x14ac:dyDescent="0.3">
      <c r="B225" s="21">
        <v>44495</v>
      </c>
      <c r="C225" s="36" t="s">
        <v>18</v>
      </c>
    </row>
    <row r="226" spans="2:3" ht="18.75" thickBot="1" x14ac:dyDescent="0.3">
      <c r="B226" s="25">
        <v>44496</v>
      </c>
      <c r="C226" s="36" t="s">
        <v>18</v>
      </c>
    </row>
    <row r="227" spans="2:3" ht="18.75" thickBot="1" x14ac:dyDescent="0.3">
      <c r="B227" s="21">
        <v>44497</v>
      </c>
      <c r="C227" s="36" t="s">
        <v>18</v>
      </c>
    </row>
    <row r="228" spans="2:3" ht="18.75" thickBot="1" x14ac:dyDescent="0.3">
      <c r="B228" s="21">
        <v>44498</v>
      </c>
      <c r="C228" s="36" t="s">
        <v>18</v>
      </c>
    </row>
    <row r="229" spans="2:3" ht="18.75" thickBot="1" x14ac:dyDescent="0.3">
      <c r="B229" s="21">
        <v>44499</v>
      </c>
      <c r="C229" s="36" t="s">
        <v>18</v>
      </c>
    </row>
    <row r="230" spans="2:3" ht="18.75" thickBot="1" x14ac:dyDescent="0.3">
      <c r="B230" s="21">
        <v>44501</v>
      </c>
      <c r="C230" s="36" t="s">
        <v>18</v>
      </c>
    </row>
    <row r="231" spans="2:3" ht="18.75" thickBot="1" x14ac:dyDescent="0.3">
      <c r="B231" s="21">
        <v>44502</v>
      </c>
      <c r="C231" s="36" t="s">
        <v>18</v>
      </c>
    </row>
    <row r="232" spans="2:3" ht="18.75" thickBot="1" x14ac:dyDescent="0.3">
      <c r="B232" s="25">
        <v>44503</v>
      </c>
      <c r="C232" s="36" t="s">
        <v>18</v>
      </c>
    </row>
    <row r="233" spans="2:3" ht="18.75" thickBot="1" x14ac:dyDescent="0.3">
      <c r="B233" s="21">
        <v>44504</v>
      </c>
      <c r="C233" s="36" t="s">
        <v>18</v>
      </c>
    </row>
    <row r="234" spans="2:3" ht="18.75" thickBot="1" x14ac:dyDescent="0.3">
      <c r="B234" s="21">
        <v>44505</v>
      </c>
      <c r="C234" s="36" t="s">
        <v>18</v>
      </c>
    </row>
    <row r="235" spans="2:3" ht="18.75" thickBot="1" x14ac:dyDescent="0.3">
      <c r="B235" s="21">
        <v>44507</v>
      </c>
      <c r="C235" s="36" t="s">
        <v>18</v>
      </c>
    </row>
    <row r="236" spans="2:3" ht="18.75" thickBot="1" x14ac:dyDescent="0.3">
      <c r="B236" s="21">
        <v>44508</v>
      </c>
      <c r="C236" s="36" t="s">
        <v>18</v>
      </c>
    </row>
    <row r="237" spans="2:3" ht="18.75" thickBot="1" x14ac:dyDescent="0.3">
      <c r="B237" s="21">
        <v>44509</v>
      </c>
      <c r="C237" s="36" t="s">
        <v>18</v>
      </c>
    </row>
    <row r="238" spans="2:3" ht="18.75" thickBot="1" x14ac:dyDescent="0.3">
      <c r="B238" s="25">
        <v>44510</v>
      </c>
      <c r="C238" s="36" t="s">
        <v>18</v>
      </c>
    </row>
    <row r="239" spans="2:3" ht="18.75" thickBot="1" x14ac:dyDescent="0.3">
      <c r="B239" s="21">
        <v>44511</v>
      </c>
      <c r="C239" s="36" t="s">
        <v>18</v>
      </c>
    </row>
    <row r="240" spans="2:3" ht="18.75" thickBot="1" x14ac:dyDescent="0.3">
      <c r="B240" s="21">
        <v>44515</v>
      </c>
      <c r="C240" s="36" t="s">
        <v>18</v>
      </c>
    </row>
    <row r="241" spans="2:3" ht="18.75" thickBot="1" x14ac:dyDescent="0.3">
      <c r="B241" s="21">
        <v>44516</v>
      </c>
      <c r="C241" s="36" t="s">
        <v>18</v>
      </c>
    </row>
    <row r="242" spans="2:3" ht="18.75" thickBot="1" x14ac:dyDescent="0.3">
      <c r="B242" s="25">
        <v>44517</v>
      </c>
      <c r="C242" s="36" t="s">
        <v>18</v>
      </c>
    </row>
    <row r="243" spans="2:3" ht="18.75" thickBot="1" x14ac:dyDescent="0.3">
      <c r="B243" s="21">
        <v>44519</v>
      </c>
      <c r="C243" s="36" t="s">
        <v>18</v>
      </c>
    </row>
    <row r="244" spans="2:3" ht="18.75" thickBot="1" x14ac:dyDescent="0.3">
      <c r="B244" s="21">
        <v>44520</v>
      </c>
      <c r="C244" s="36" t="s">
        <v>18</v>
      </c>
    </row>
    <row r="245" spans="2:3" ht="18.75" thickBot="1" x14ac:dyDescent="0.3">
      <c r="B245" s="21">
        <v>44521</v>
      </c>
      <c r="C245" s="36" t="s">
        <v>18</v>
      </c>
    </row>
    <row r="246" spans="2:3" ht="18.75" thickBot="1" x14ac:dyDescent="0.3">
      <c r="B246" s="21">
        <v>44522</v>
      </c>
      <c r="C246" s="36" t="s">
        <v>18</v>
      </c>
    </row>
    <row r="247" spans="2:3" ht="18.75" thickBot="1" x14ac:dyDescent="0.3">
      <c r="B247" s="21">
        <v>44523</v>
      </c>
      <c r="C247" s="36" t="s">
        <v>18</v>
      </c>
    </row>
    <row r="248" spans="2:3" ht="18.75" thickBot="1" x14ac:dyDescent="0.3">
      <c r="B248" s="21">
        <v>44525</v>
      </c>
      <c r="C248" s="36" t="s">
        <v>18</v>
      </c>
    </row>
    <row r="249" spans="2:3" ht="18.75" thickBot="1" x14ac:dyDescent="0.3">
      <c r="B249" s="21">
        <v>44526</v>
      </c>
      <c r="C249" s="36" t="s">
        <v>18</v>
      </c>
    </row>
    <row r="250" spans="2:3" ht="18.75" thickBot="1" x14ac:dyDescent="0.3">
      <c r="B250" s="21">
        <v>44527</v>
      </c>
      <c r="C250" s="36" t="s">
        <v>18</v>
      </c>
    </row>
    <row r="251" spans="2:3" ht="18.75" thickBot="1" x14ac:dyDescent="0.3">
      <c r="B251" s="21">
        <v>44529</v>
      </c>
      <c r="C251" s="36" t="s">
        <v>18</v>
      </c>
    </row>
    <row r="252" spans="2:3" ht="18.75" thickBot="1" x14ac:dyDescent="0.3">
      <c r="B252" s="25">
        <v>44531</v>
      </c>
      <c r="C252" s="36" t="s">
        <v>18</v>
      </c>
    </row>
    <row r="253" spans="2:3" ht="18.75" thickBot="1" x14ac:dyDescent="0.3">
      <c r="B253" s="21">
        <v>44532</v>
      </c>
      <c r="C253" s="36" t="s">
        <v>18</v>
      </c>
    </row>
    <row r="254" spans="2:3" ht="18.75" thickBot="1" x14ac:dyDescent="0.3">
      <c r="B254" s="21">
        <v>44533</v>
      </c>
      <c r="C254" s="36" t="s">
        <v>18</v>
      </c>
    </row>
    <row r="255" spans="2:3" ht="18.75" thickBot="1" x14ac:dyDescent="0.3">
      <c r="B255" s="21">
        <v>44534</v>
      </c>
      <c r="C255" s="36" t="s">
        <v>18</v>
      </c>
    </row>
    <row r="256" spans="2:3" ht="18.75" thickBot="1" x14ac:dyDescent="0.3">
      <c r="B256" s="21">
        <v>44537</v>
      </c>
      <c r="C256" s="36" t="s">
        <v>18</v>
      </c>
    </row>
    <row r="257" spans="2:3" ht="18.75" thickBot="1" x14ac:dyDescent="0.3">
      <c r="B257" s="25">
        <v>44538</v>
      </c>
      <c r="C257" s="36" t="s">
        <v>18</v>
      </c>
    </row>
    <row r="258" spans="2:3" ht="18.75" thickBot="1" x14ac:dyDescent="0.3">
      <c r="B258" s="21">
        <v>44539</v>
      </c>
      <c r="C258" s="36" t="s">
        <v>18</v>
      </c>
    </row>
    <row r="259" spans="2:3" ht="18.75" thickBot="1" x14ac:dyDescent="0.3">
      <c r="B259" s="21">
        <v>44540</v>
      </c>
      <c r="C259" s="36" t="s">
        <v>18</v>
      </c>
    </row>
    <row r="260" spans="2:3" ht="18.75" thickBot="1" x14ac:dyDescent="0.3">
      <c r="B260" s="21">
        <v>44543</v>
      </c>
      <c r="C260" s="36" t="s">
        <v>18</v>
      </c>
    </row>
    <row r="261" spans="2:3" ht="18.75" thickBot="1" x14ac:dyDescent="0.3">
      <c r="B261" s="21">
        <v>44544</v>
      </c>
      <c r="C261" s="36" t="s">
        <v>18</v>
      </c>
    </row>
    <row r="262" spans="2:3" ht="18.75" thickBot="1" x14ac:dyDescent="0.3">
      <c r="B262" s="25">
        <v>44545</v>
      </c>
      <c r="C262" s="36" t="s">
        <v>18</v>
      </c>
    </row>
    <row r="263" spans="2:3" ht="18.75" thickBot="1" x14ac:dyDescent="0.3">
      <c r="B263" s="21">
        <v>44546</v>
      </c>
      <c r="C263" s="36" t="s">
        <v>18</v>
      </c>
    </row>
    <row r="264" spans="2:3" ht="18.75" thickBot="1" x14ac:dyDescent="0.3">
      <c r="B264" s="21">
        <v>44547</v>
      </c>
      <c r="C264" s="36" t="s">
        <v>18</v>
      </c>
    </row>
    <row r="265" spans="2:3" ht="18.75" thickBot="1" x14ac:dyDescent="0.3">
      <c r="B265" s="21">
        <v>44549</v>
      </c>
      <c r="C265" s="36" t="s">
        <v>18</v>
      </c>
    </row>
    <row r="266" spans="2:3" ht="18.75" thickBot="1" x14ac:dyDescent="0.3">
      <c r="B266" s="21">
        <v>44550</v>
      </c>
      <c r="C266" s="36" t="s">
        <v>18</v>
      </c>
    </row>
    <row r="267" spans="2:3" ht="18.75" thickBot="1" x14ac:dyDescent="0.3">
      <c r="B267" s="21">
        <v>44551</v>
      </c>
      <c r="C267" s="36" t="s">
        <v>18</v>
      </c>
    </row>
    <row r="268" spans="2:3" ht="18.75" thickBot="1" x14ac:dyDescent="0.3">
      <c r="B268" s="25">
        <v>44552</v>
      </c>
      <c r="C268" s="36" t="s">
        <v>18</v>
      </c>
    </row>
    <row r="269" spans="2:3" ht="18.75" thickBot="1" x14ac:dyDescent="0.3">
      <c r="B269" s="21">
        <v>44553</v>
      </c>
      <c r="C269" s="36" t="s">
        <v>18</v>
      </c>
    </row>
    <row r="270" spans="2:3" ht="18.75" thickBot="1" x14ac:dyDescent="0.3">
      <c r="B270" s="21">
        <v>44557</v>
      </c>
      <c r="C270" s="36" t="s">
        <v>18</v>
      </c>
    </row>
    <row r="271" spans="2:3" ht="18.75" thickBot="1" x14ac:dyDescent="0.3">
      <c r="B271" s="21">
        <v>44558</v>
      </c>
      <c r="C271" s="36" t="s">
        <v>18</v>
      </c>
    </row>
    <row r="272" spans="2:3" ht="18.75" thickBot="1" x14ac:dyDescent="0.3">
      <c r="B272" s="25">
        <v>44559</v>
      </c>
      <c r="C272" s="36" t="s">
        <v>18</v>
      </c>
    </row>
    <row r="273" spans="2:3" ht="18.75" thickBot="1" x14ac:dyDescent="0.3">
      <c r="B273" s="24">
        <v>44561</v>
      </c>
      <c r="C273" s="36" t="s">
        <v>18</v>
      </c>
    </row>
    <row r="274" spans="2:3" ht="18.75" thickBot="1" x14ac:dyDescent="0.3">
      <c r="B274" s="25">
        <v>44562</v>
      </c>
      <c r="C274" s="36" t="s">
        <v>18</v>
      </c>
    </row>
    <row r="275" spans="2:3" ht="18.75" thickBot="1" x14ac:dyDescent="0.3">
      <c r="B275" s="21">
        <v>44563</v>
      </c>
      <c r="C275" s="36" t="s">
        <v>18</v>
      </c>
    </row>
    <row r="276" spans="2:3" ht="18.75" thickBot="1" x14ac:dyDescent="0.3">
      <c r="B276" s="21">
        <v>44564</v>
      </c>
      <c r="C276" s="36" t="s">
        <v>18</v>
      </c>
    </row>
    <row r="277" spans="2:3" ht="18.75" thickBot="1" x14ac:dyDescent="0.3">
      <c r="B277" s="21">
        <v>44565</v>
      </c>
      <c r="C277" s="36" t="s">
        <v>18</v>
      </c>
    </row>
    <row r="278" spans="2:3" ht="18.75" thickBot="1" x14ac:dyDescent="0.3">
      <c r="B278" s="21">
        <v>44567</v>
      </c>
      <c r="C278" s="36" t="s">
        <v>18</v>
      </c>
    </row>
    <row r="279" spans="2:3" ht="18.75" thickBot="1" x14ac:dyDescent="0.3">
      <c r="B279" s="21">
        <v>44568</v>
      </c>
      <c r="C279" s="36" t="s">
        <v>18</v>
      </c>
    </row>
    <row r="280" spans="2:3" ht="18.75" thickBot="1" x14ac:dyDescent="0.3">
      <c r="B280" s="21">
        <v>44569</v>
      </c>
      <c r="C280" s="36" t="s">
        <v>18</v>
      </c>
    </row>
    <row r="281" spans="2:3" ht="18.75" thickBot="1" x14ac:dyDescent="0.3">
      <c r="B281" s="21">
        <v>44571</v>
      </c>
      <c r="C281" s="36" t="s">
        <v>18</v>
      </c>
    </row>
    <row r="282" spans="2:3" ht="18.75" thickBot="1" x14ac:dyDescent="0.3">
      <c r="B282" s="25">
        <v>44573</v>
      </c>
      <c r="C282" s="36" t="s">
        <v>18</v>
      </c>
    </row>
    <row r="283" spans="2:3" ht="18.75" thickBot="1" x14ac:dyDescent="0.3">
      <c r="B283" s="21">
        <v>44574</v>
      </c>
      <c r="C283" s="36" t="s">
        <v>18</v>
      </c>
    </row>
    <row r="284" spans="2:3" ht="18.75" thickBot="1" x14ac:dyDescent="0.3">
      <c r="B284" s="21">
        <v>44575</v>
      </c>
      <c r="C284" s="36" t="s">
        <v>18</v>
      </c>
    </row>
    <row r="285" spans="2:3" ht="18.75" thickBot="1" x14ac:dyDescent="0.3">
      <c r="B285" s="21">
        <v>44576</v>
      </c>
      <c r="C285" s="36" t="s">
        <v>18</v>
      </c>
    </row>
    <row r="286" spans="2:3" ht="18.75" thickBot="1" x14ac:dyDescent="0.3">
      <c r="B286" s="21">
        <v>44579</v>
      </c>
      <c r="C286" s="36" t="s">
        <v>18</v>
      </c>
    </row>
    <row r="287" spans="2:3" ht="18.75" thickBot="1" x14ac:dyDescent="0.3">
      <c r="B287" s="25">
        <v>44580</v>
      </c>
      <c r="C287" s="36" t="s">
        <v>18</v>
      </c>
    </row>
    <row r="288" spans="2:3" ht="18.75" thickBot="1" x14ac:dyDescent="0.3">
      <c r="B288" s="21">
        <v>44581</v>
      </c>
      <c r="C288" s="36" t="s">
        <v>18</v>
      </c>
    </row>
    <row r="289" spans="2:3" ht="18.75" thickBot="1" x14ac:dyDescent="0.3">
      <c r="B289" s="21">
        <v>44582</v>
      </c>
      <c r="C289" s="36" t="s">
        <v>18</v>
      </c>
    </row>
    <row r="290" spans="2:3" ht="18.75" thickBot="1" x14ac:dyDescent="0.3">
      <c r="B290" s="21">
        <v>44583</v>
      </c>
      <c r="C290" s="36" t="s">
        <v>18</v>
      </c>
    </row>
    <row r="291" spans="2:3" ht="18.75" thickBot="1" x14ac:dyDescent="0.3">
      <c r="B291" s="21">
        <v>44585</v>
      </c>
      <c r="C291" s="36" t="s">
        <v>18</v>
      </c>
    </row>
    <row r="292" spans="2:3" ht="18.75" thickBot="1" x14ac:dyDescent="0.3">
      <c r="B292" s="21">
        <v>44586</v>
      </c>
      <c r="C292" s="36" t="s">
        <v>18</v>
      </c>
    </row>
    <row r="293" spans="2:3" ht="18.75" thickBot="1" x14ac:dyDescent="0.3">
      <c r="B293" s="25">
        <v>44587</v>
      </c>
      <c r="C293" s="36" t="s">
        <v>18</v>
      </c>
    </row>
    <row r="294" spans="2:3" ht="18.75" thickBot="1" x14ac:dyDescent="0.3">
      <c r="B294" s="21">
        <v>44588</v>
      </c>
      <c r="C294" s="36" t="s">
        <v>18</v>
      </c>
    </row>
    <row r="295" spans="2:3" ht="18.75" thickBot="1" x14ac:dyDescent="0.3">
      <c r="B295" s="21">
        <v>44589</v>
      </c>
      <c r="C295" s="36" t="s">
        <v>18</v>
      </c>
    </row>
    <row r="296" spans="2:3" ht="18.75" thickBot="1" x14ac:dyDescent="0.3">
      <c r="B296" s="21">
        <v>44591</v>
      </c>
      <c r="C296" s="36" t="s">
        <v>18</v>
      </c>
    </row>
    <row r="297" spans="2:3" ht="18.75" thickBot="1" x14ac:dyDescent="0.3">
      <c r="B297" s="24">
        <v>44592</v>
      </c>
      <c r="C297" s="36" t="s">
        <v>18</v>
      </c>
    </row>
    <row r="298" spans="2:3" ht="18.75" thickBot="1" x14ac:dyDescent="0.3">
      <c r="B298" s="25">
        <v>44593</v>
      </c>
      <c r="C298" s="36" t="s">
        <v>18</v>
      </c>
    </row>
    <row r="299" spans="2:3" ht="18.75" thickBot="1" x14ac:dyDescent="0.3">
      <c r="B299" s="25">
        <v>44594</v>
      </c>
      <c r="C299" s="36" t="s">
        <v>18</v>
      </c>
    </row>
    <row r="300" spans="2:3" ht="18.75" thickBot="1" x14ac:dyDescent="0.3">
      <c r="B300" s="21">
        <v>44595</v>
      </c>
      <c r="C300" s="36" t="s">
        <v>18</v>
      </c>
    </row>
    <row r="301" spans="2:3" ht="18.75" thickBot="1" x14ac:dyDescent="0.3">
      <c r="B301" s="21">
        <v>44599</v>
      </c>
      <c r="C301" s="36" t="s">
        <v>18</v>
      </c>
    </row>
    <row r="302" spans="2:3" ht="18.75" thickBot="1" x14ac:dyDescent="0.3">
      <c r="B302" s="21">
        <v>44600</v>
      </c>
      <c r="C302" s="36" t="s">
        <v>18</v>
      </c>
    </row>
    <row r="303" spans="2:3" ht="18.75" thickBot="1" x14ac:dyDescent="0.3">
      <c r="B303" s="25">
        <v>44601</v>
      </c>
      <c r="C303" s="36" t="s">
        <v>18</v>
      </c>
    </row>
    <row r="304" spans="2:3" ht="18.75" thickBot="1" x14ac:dyDescent="0.3">
      <c r="B304" s="21">
        <v>44603</v>
      </c>
      <c r="C304" s="36" t="s">
        <v>18</v>
      </c>
    </row>
    <row r="305" spans="2:3" ht="18.75" thickBot="1" x14ac:dyDescent="0.3">
      <c r="B305" s="21">
        <v>44604</v>
      </c>
      <c r="C305" s="36" t="s">
        <v>18</v>
      </c>
    </row>
    <row r="306" spans="2:3" ht="18.75" thickBot="1" x14ac:dyDescent="0.3">
      <c r="B306" s="21">
        <v>44605</v>
      </c>
      <c r="C306" s="36" t="s">
        <v>18</v>
      </c>
    </row>
    <row r="307" spans="2:3" ht="18.75" thickBot="1" x14ac:dyDescent="0.3">
      <c r="B307" s="21">
        <v>44606</v>
      </c>
      <c r="C307" s="36" t="s">
        <v>18</v>
      </c>
    </row>
    <row r="308" spans="2:3" ht="18.75" thickBot="1" x14ac:dyDescent="0.3">
      <c r="B308" s="21">
        <v>44607</v>
      </c>
      <c r="C308" s="36" t="s">
        <v>18</v>
      </c>
    </row>
    <row r="309" spans="2:3" ht="18.75" thickBot="1" x14ac:dyDescent="0.3">
      <c r="B309" s="21">
        <v>44609</v>
      </c>
      <c r="C309" s="36" t="s">
        <v>18</v>
      </c>
    </row>
    <row r="310" spans="2:3" ht="18.75" thickBot="1" x14ac:dyDescent="0.3">
      <c r="B310" s="21">
        <v>44610</v>
      </c>
      <c r="C310" s="36" t="s">
        <v>18</v>
      </c>
    </row>
    <row r="311" spans="2:3" ht="18.75" thickBot="1" x14ac:dyDescent="0.3">
      <c r="B311" s="21">
        <v>44611</v>
      </c>
      <c r="C311" s="36" t="s">
        <v>18</v>
      </c>
    </row>
    <row r="312" spans="2:3" ht="18.75" thickBot="1" x14ac:dyDescent="0.3">
      <c r="B312" s="21">
        <v>44613</v>
      </c>
      <c r="C312" s="36" t="s">
        <v>18</v>
      </c>
    </row>
    <row r="313" spans="2:3" ht="18.75" thickBot="1" x14ac:dyDescent="0.3">
      <c r="B313" s="25">
        <v>44615</v>
      </c>
      <c r="C313" s="36" t="s">
        <v>18</v>
      </c>
    </row>
    <row r="314" spans="2:3" ht="18.75" thickBot="1" x14ac:dyDescent="0.3">
      <c r="B314" s="21">
        <v>44616</v>
      </c>
      <c r="C314" s="36" t="s">
        <v>18</v>
      </c>
    </row>
    <row r="315" spans="2:3" ht="18.75" thickBot="1" x14ac:dyDescent="0.3">
      <c r="B315" s="21">
        <v>44617</v>
      </c>
      <c r="C315" s="36" t="s">
        <v>18</v>
      </c>
    </row>
    <row r="316" spans="2:3" ht="18.75" thickBot="1" x14ac:dyDescent="0.3">
      <c r="B316" s="21">
        <v>44618</v>
      </c>
      <c r="C316" s="36" t="s">
        <v>18</v>
      </c>
    </row>
    <row r="317" spans="2:3" ht="18.75" thickBot="1" x14ac:dyDescent="0.3">
      <c r="B317" s="25">
        <v>44621</v>
      </c>
      <c r="C317" s="36" t="s">
        <v>18</v>
      </c>
    </row>
    <row r="318" spans="2:3" ht="18.75" thickBot="1" x14ac:dyDescent="0.3">
      <c r="B318" s="25">
        <v>44622</v>
      </c>
      <c r="C318" s="36" t="s">
        <v>18</v>
      </c>
    </row>
    <row r="319" spans="2:3" ht="18.75" thickBot="1" x14ac:dyDescent="0.3">
      <c r="B319" s="21">
        <v>44623</v>
      </c>
      <c r="C319" s="36" t="s">
        <v>18</v>
      </c>
    </row>
    <row r="320" spans="2:3" ht="18.75" thickBot="1" x14ac:dyDescent="0.3">
      <c r="B320" s="21">
        <v>44624</v>
      </c>
      <c r="C320" s="36" t="s">
        <v>18</v>
      </c>
    </row>
    <row r="321" spans="2:3" ht="18.75" thickBot="1" x14ac:dyDescent="0.3">
      <c r="B321" s="21">
        <v>44627</v>
      </c>
      <c r="C321" s="36" t="s">
        <v>18</v>
      </c>
    </row>
    <row r="322" spans="2:3" ht="18.75" thickBot="1" x14ac:dyDescent="0.3">
      <c r="B322" s="21">
        <v>44628</v>
      </c>
      <c r="C322" s="36" t="s">
        <v>18</v>
      </c>
    </row>
    <row r="323" spans="2:3" ht="18.75" thickBot="1" x14ac:dyDescent="0.3">
      <c r="B323" s="25">
        <v>44629</v>
      </c>
      <c r="C323" s="36" t="s">
        <v>18</v>
      </c>
    </row>
    <row r="324" spans="2:3" ht="18.75" thickBot="1" x14ac:dyDescent="0.3">
      <c r="B324" s="21">
        <v>44630</v>
      </c>
      <c r="C324" s="36" t="s">
        <v>18</v>
      </c>
    </row>
    <row r="325" spans="2:3" ht="18.75" thickBot="1" x14ac:dyDescent="0.3">
      <c r="B325" s="21">
        <v>44631</v>
      </c>
      <c r="C325" s="36" t="s">
        <v>18</v>
      </c>
    </row>
    <row r="326" spans="2:3" ht="18.75" thickBot="1" x14ac:dyDescent="0.3">
      <c r="B326" s="21">
        <v>44633</v>
      </c>
      <c r="C326" s="36" t="s">
        <v>18</v>
      </c>
    </row>
    <row r="327" spans="2:3" ht="18.75" thickBot="1" x14ac:dyDescent="0.3">
      <c r="B327" s="21">
        <v>44634</v>
      </c>
      <c r="C327" s="36" t="s">
        <v>18</v>
      </c>
    </row>
    <row r="328" spans="2:3" ht="18.75" thickBot="1" x14ac:dyDescent="0.3">
      <c r="B328" s="21">
        <v>44635</v>
      </c>
      <c r="C328" s="36" t="s">
        <v>18</v>
      </c>
    </row>
    <row r="329" spans="2:3" ht="18.75" thickBot="1" x14ac:dyDescent="0.3">
      <c r="B329" s="25">
        <v>44636</v>
      </c>
      <c r="C329" s="36" t="s">
        <v>18</v>
      </c>
    </row>
    <row r="330" spans="2:3" ht="18.75" thickBot="1" x14ac:dyDescent="0.3">
      <c r="B330" s="21">
        <v>44637</v>
      </c>
      <c r="C330" s="36" t="s">
        <v>18</v>
      </c>
    </row>
    <row r="331" spans="2:3" ht="18.75" thickBot="1" x14ac:dyDescent="0.3">
      <c r="B331" s="21">
        <v>44641</v>
      </c>
      <c r="C331" s="36" t="s">
        <v>18</v>
      </c>
    </row>
    <row r="332" spans="2:3" ht="18.75" thickBot="1" x14ac:dyDescent="0.3">
      <c r="B332" s="21">
        <v>44642</v>
      </c>
      <c r="C332" s="36" t="s">
        <v>18</v>
      </c>
    </row>
    <row r="333" spans="2:3" ht="18.75" thickBot="1" x14ac:dyDescent="0.3">
      <c r="B333" s="25">
        <v>44643</v>
      </c>
      <c r="C333" s="36" t="s">
        <v>18</v>
      </c>
    </row>
    <row r="334" spans="2:3" ht="18.75" thickBot="1" x14ac:dyDescent="0.3">
      <c r="B334" s="21">
        <v>44645</v>
      </c>
      <c r="C334" s="36" t="s">
        <v>18</v>
      </c>
    </row>
    <row r="335" spans="2:3" ht="18.75" thickBot="1" x14ac:dyDescent="0.3">
      <c r="B335" s="21">
        <v>44646</v>
      </c>
      <c r="C335" s="36" t="s">
        <v>18</v>
      </c>
    </row>
    <row r="336" spans="2:3" ht="18.75" thickBot="1" x14ac:dyDescent="0.3">
      <c r="B336" s="21">
        <v>44647</v>
      </c>
      <c r="C336" s="36" t="s">
        <v>18</v>
      </c>
    </row>
    <row r="337" spans="2:3" ht="18.75" thickBot="1" x14ac:dyDescent="0.3">
      <c r="B337" s="21">
        <v>44648</v>
      </c>
      <c r="C337" s="36" t="s">
        <v>18</v>
      </c>
    </row>
    <row r="338" spans="2:3" ht="18.75" thickBot="1" x14ac:dyDescent="0.3">
      <c r="B338" s="21">
        <v>44649</v>
      </c>
      <c r="C338" s="36" t="s">
        <v>18</v>
      </c>
    </row>
    <row r="339" spans="2:3" ht="18.75" thickBot="1" x14ac:dyDescent="0.3">
      <c r="B339" s="24">
        <v>44651</v>
      </c>
      <c r="C339" s="36" t="s">
        <v>18</v>
      </c>
    </row>
    <row r="340" spans="2:3" ht="18.75" thickBot="1" x14ac:dyDescent="0.3">
      <c r="B340" s="25">
        <v>44652</v>
      </c>
      <c r="C340" s="36" t="s">
        <v>18</v>
      </c>
    </row>
    <row r="341" spans="2:3" ht="18.75" thickBot="1" x14ac:dyDescent="0.3">
      <c r="B341" s="21">
        <v>44653</v>
      </c>
      <c r="C341" s="36" t="s">
        <v>18</v>
      </c>
    </row>
    <row r="342" spans="2:3" ht="18.75" thickBot="1" x14ac:dyDescent="0.3">
      <c r="B342" s="21">
        <v>44655</v>
      </c>
      <c r="C342" s="36" t="s">
        <v>18</v>
      </c>
    </row>
    <row r="343" spans="2:3" ht="18.75" thickBot="1" x14ac:dyDescent="0.3">
      <c r="B343" s="25">
        <v>44657</v>
      </c>
      <c r="C343" s="36" t="s">
        <v>18</v>
      </c>
    </row>
    <row r="344" spans="2:3" ht="18.75" thickBot="1" x14ac:dyDescent="0.3">
      <c r="B344" s="21">
        <v>44658</v>
      </c>
      <c r="C344" s="36" t="s">
        <v>18</v>
      </c>
    </row>
    <row r="345" spans="2:3" ht="18.75" thickBot="1" x14ac:dyDescent="0.3">
      <c r="B345" s="21">
        <v>44659</v>
      </c>
      <c r="C345" s="36" t="s">
        <v>18</v>
      </c>
    </row>
    <row r="346" spans="2:3" ht="18.75" thickBot="1" x14ac:dyDescent="0.3">
      <c r="B346" s="21">
        <v>44660</v>
      </c>
      <c r="C346" s="36" t="s">
        <v>18</v>
      </c>
    </row>
    <row r="347" spans="2:3" ht="18.75" thickBot="1" x14ac:dyDescent="0.3">
      <c r="B347" s="21">
        <v>44663</v>
      </c>
      <c r="C347" s="36" t="s">
        <v>18</v>
      </c>
    </row>
    <row r="348" spans="2:3" ht="18.75" thickBot="1" x14ac:dyDescent="0.3">
      <c r="B348" s="25">
        <v>44664</v>
      </c>
      <c r="C348" s="36" t="s">
        <v>18</v>
      </c>
    </row>
    <row r="349" spans="2:3" ht="18.75" thickBot="1" x14ac:dyDescent="0.3">
      <c r="B349" s="21">
        <v>44665</v>
      </c>
      <c r="C349" s="36" t="s">
        <v>18</v>
      </c>
    </row>
    <row r="350" spans="2:3" ht="18.75" thickBot="1" x14ac:dyDescent="0.3">
      <c r="B350" s="21">
        <v>44666</v>
      </c>
      <c r="C350" s="36" t="s">
        <v>18</v>
      </c>
    </row>
    <row r="351" spans="2:3" ht="18.75" thickBot="1" x14ac:dyDescent="0.3">
      <c r="B351" s="21">
        <v>44667</v>
      </c>
      <c r="C351" s="36" t="s">
        <v>18</v>
      </c>
    </row>
    <row r="352" spans="2:3" ht="18.75" thickBot="1" x14ac:dyDescent="0.3">
      <c r="B352" s="21">
        <v>44669</v>
      </c>
      <c r="C352" s="36" t="s">
        <v>18</v>
      </c>
    </row>
    <row r="353" spans="2:3" ht="18.75" thickBot="1" x14ac:dyDescent="0.3">
      <c r="B353" s="21">
        <v>44670</v>
      </c>
      <c r="C353" s="36" t="s">
        <v>18</v>
      </c>
    </row>
    <row r="354" spans="2:3" ht="18.75" thickBot="1" x14ac:dyDescent="0.3">
      <c r="B354" s="25">
        <v>44671</v>
      </c>
      <c r="C354" s="36" t="s">
        <v>18</v>
      </c>
    </row>
    <row r="355" spans="2:3" ht="18.75" thickBot="1" x14ac:dyDescent="0.3">
      <c r="B355" s="21">
        <v>44672</v>
      </c>
      <c r="C355" s="36" t="s">
        <v>18</v>
      </c>
    </row>
    <row r="356" spans="2:3" ht="18.75" thickBot="1" x14ac:dyDescent="0.3">
      <c r="B356" s="21">
        <v>44673</v>
      </c>
      <c r="C356" s="36" t="s">
        <v>18</v>
      </c>
    </row>
    <row r="357" spans="2:3" ht="18.75" thickBot="1" x14ac:dyDescent="0.3">
      <c r="B357" s="21">
        <v>44675</v>
      </c>
      <c r="C357" s="36" t="s">
        <v>18</v>
      </c>
    </row>
    <row r="358" spans="2:3" ht="18.75" thickBot="1" x14ac:dyDescent="0.3">
      <c r="B358" s="21">
        <v>44676</v>
      </c>
      <c r="C358" s="36" t="s">
        <v>18</v>
      </c>
    </row>
    <row r="359" spans="2:3" ht="18.75" thickBot="1" x14ac:dyDescent="0.3">
      <c r="B359" s="21">
        <v>44677</v>
      </c>
      <c r="C359" s="36" t="s">
        <v>18</v>
      </c>
    </row>
    <row r="360" spans="2:3" ht="18.75" thickBot="1" x14ac:dyDescent="0.3">
      <c r="B360" s="25">
        <v>44678</v>
      </c>
      <c r="C360" s="36" t="s">
        <v>18</v>
      </c>
    </row>
    <row r="361" spans="2:3" ht="18.75" thickBot="1" x14ac:dyDescent="0.3">
      <c r="B361" s="21">
        <v>44679</v>
      </c>
      <c r="C361" s="36" t="s">
        <v>18</v>
      </c>
    </row>
    <row r="362" spans="2:3" ht="18.75" thickBot="1" x14ac:dyDescent="0.3">
      <c r="B362" s="21">
        <v>44683</v>
      </c>
      <c r="C362" s="36" t="s">
        <v>18</v>
      </c>
    </row>
    <row r="363" spans="2:3" ht="18.75" thickBot="1" x14ac:dyDescent="0.3">
      <c r="B363" s="21">
        <v>44684</v>
      </c>
      <c r="C363" s="36" t="s">
        <v>18</v>
      </c>
    </row>
    <row r="364" spans="2:3" ht="18.75" thickBot="1" x14ac:dyDescent="0.3">
      <c r="B364" s="25">
        <v>44685</v>
      </c>
      <c r="C364" s="36" t="s">
        <v>18</v>
      </c>
    </row>
    <row r="365" spans="2:3" ht="18.75" thickBot="1" x14ac:dyDescent="0.3">
      <c r="B365" s="21">
        <v>44687</v>
      </c>
      <c r="C365" s="36" t="s">
        <v>18</v>
      </c>
    </row>
    <row r="366" spans="2:3" ht="18.75" thickBot="1" x14ac:dyDescent="0.3">
      <c r="B366" s="21">
        <v>44688</v>
      </c>
      <c r="C366" s="36" t="s">
        <v>18</v>
      </c>
    </row>
    <row r="367" spans="2:3" ht="18.75" thickBot="1" x14ac:dyDescent="0.3">
      <c r="B367" s="21">
        <v>44689</v>
      </c>
      <c r="C367" s="36" t="s">
        <v>18</v>
      </c>
    </row>
    <row r="368" spans="2:3" ht="18.75" thickBot="1" x14ac:dyDescent="0.3">
      <c r="B368" s="21">
        <v>44690</v>
      </c>
      <c r="C368" s="36" t="s">
        <v>18</v>
      </c>
    </row>
    <row r="369" spans="2:3" ht="18.75" thickBot="1" x14ac:dyDescent="0.3">
      <c r="B369" s="21">
        <v>44691</v>
      </c>
      <c r="C369" s="36" t="s">
        <v>18</v>
      </c>
    </row>
    <row r="370" spans="2:3" ht="18.75" thickBot="1" x14ac:dyDescent="0.3">
      <c r="B370" s="21">
        <v>44693</v>
      </c>
      <c r="C370" s="36" t="s">
        <v>18</v>
      </c>
    </row>
    <row r="371" spans="2:3" ht="18.75" thickBot="1" x14ac:dyDescent="0.3">
      <c r="B371" s="21">
        <v>44694</v>
      </c>
      <c r="C371" s="36" t="s">
        <v>18</v>
      </c>
    </row>
    <row r="372" spans="2:3" ht="18.75" thickBot="1" x14ac:dyDescent="0.3">
      <c r="B372" s="21">
        <v>44695</v>
      </c>
      <c r="C372" s="36" t="s">
        <v>18</v>
      </c>
    </row>
    <row r="373" spans="2:3" ht="18.75" thickBot="1" x14ac:dyDescent="0.3">
      <c r="B373" s="21">
        <v>44697</v>
      </c>
      <c r="C373" s="36" t="s">
        <v>18</v>
      </c>
    </row>
    <row r="374" spans="2:3" ht="18.75" thickBot="1" x14ac:dyDescent="0.3">
      <c r="B374" s="25">
        <v>44699</v>
      </c>
      <c r="C374" s="36" t="s">
        <v>18</v>
      </c>
    </row>
    <row r="375" spans="2:3" ht="18.75" thickBot="1" x14ac:dyDescent="0.3">
      <c r="B375" s="21">
        <v>44700</v>
      </c>
      <c r="C375" s="36" t="s">
        <v>18</v>
      </c>
    </row>
    <row r="376" spans="2:3" ht="18.75" thickBot="1" x14ac:dyDescent="0.3">
      <c r="B376" s="21">
        <v>44701</v>
      </c>
      <c r="C376" s="36" t="s">
        <v>18</v>
      </c>
    </row>
    <row r="377" spans="2:3" ht="18.75" thickBot="1" x14ac:dyDescent="0.3">
      <c r="B377" s="21">
        <v>44702</v>
      </c>
      <c r="C377" s="36" t="s">
        <v>18</v>
      </c>
    </row>
    <row r="378" spans="2:3" ht="18.75" thickBot="1" x14ac:dyDescent="0.3">
      <c r="B378" s="21">
        <v>44705</v>
      </c>
      <c r="C378" s="36" t="s">
        <v>18</v>
      </c>
    </row>
    <row r="379" spans="2:3" ht="18.75" thickBot="1" x14ac:dyDescent="0.3">
      <c r="B379" s="25">
        <v>44706</v>
      </c>
      <c r="C379" s="36" t="s">
        <v>18</v>
      </c>
    </row>
    <row r="380" spans="2:3" ht="18.75" thickBot="1" x14ac:dyDescent="0.3">
      <c r="B380" s="21">
        <v>44707</v>
      </c>
      <c r="C380" s="36" t="s">
        <v>18</v>
      </c>
    </row>
    <row r="381" spans="2:3" ht="18.75" thickBot="1" x14ac:dyDescent="0.3">
      <c r="B381" s="21">
        <v>44708</v>
      </c>
      <c r="C381" s="36" t="s">
        <v>18</v>
      </c>
    </row>
    <row r="382" spans="2:3" ht="18.75" thickBot="1" x14ac:dyDescent="0.3">
      <c r="B382" s="21">
        <v>44711</v>
      </c>
      <c r="C382" s="36" t="s">
        <v>18</v>
      </c>
    </row>
    <row r="383" spans="2:3" ht="18.75" thickBot="1" x14ac:dyDescent="0.3">
      <c r="B383" s="24">
        <v>44712</v>
      </c>
      <c r="C383" s="36" t="s">
        <v>18</v>
      </c>
    </row>
    <row r="384" spans="2:3" ht="18.75" thickBot="1" x14ac:dyDescent="0.3">
      <c r="B384" s="25">
        <v>44713</v>
      </c>
      <c r="C384" s="36" t="s">
        <v>18</v>
      </c>
    </row>
    <row r="385" spans="2:3" ht="18.75" thickBot="1" x14ac:dyDescent="0.3">
      <c r="B385" s="21">
        <v>44714</v>
      </c>
      <c r="C385" s="36" t="s">
        <v>18</v>
      </c>
    </row>
    <row r="386" spans="2:3" ht="18.75" thickBot="1" x14ac:dyDescent="0.3">
      <c r="B386" s="21">
        <v>44715</v>
      </c>
      <c r="C386" s="36" t="s">
        <v>18</v>
      </c>
    </row>
    <row r="387" spans="2:3" ht="18.75" thickBot="1" x14ac:dyDescent="0.3">
      <c r="B387" s="21">
        <v>44717</v>
      </c>
      <c r="C387" s="36" t="s">
        <v>18</v>
      </c>
    </row>
    <row r="388" spans="2:3" ht="18.75" thickBot="1" x14ac:dyDescent="0.3">
      <c r="B388" s="21">
        <v>44718</v>
      </c>
      <c r="C388" s="36" t="s">
        <v>18</v>
      </c>
    </row>
    <row r="389" spans="2:3" ht="18.75" thickBot="1" x14ac:dyDescent="0.3">
      <c r="B389" s="21">
        <v>44719</v>
      </c>
      <c r="C389" s="36" t="s">
        <v>18</v>
      </c>
    </row>
    <row r="390" spans="2:3" ht="18.75" thickBot="1" x14ac:dyDescent="0.3">
      <c r="B390" s="25">
        <v>44720</v>
      </c>
      <c r="C390" s="36" t="s">
        <v>18</v>
      </c>
    </row>
    <row r="391" spans="2:3" ht="18.75" thickBot="1" x14ac:dyDescent="0.3">
      <c r="B391" s="21">
        <v>44721</v>
      </c>
      <c r="C391" s="36" t="s">
        <v>18</v>
      </c>
    </row>
    <row r="392" spans="2:3" ht="18.75" thickBot="1" x14ac:dyDescent="0.3">
      <c r="B392" s="21">
        <v>44725</v>
      </c>
      <c r="C392" s="36" t="s">
        <v>18</v>
      </c>
    </row>
    <row r="393" spans="2:3" ht="18.75" thickBot="1" x14ac:dyDescent="0.3">
      <c r="B393" s="21">
        <v>44726</v>
      </c>
      <c r="C393" s="36" t="s">
        <v>18</v>
      </c>
    </row>
    <row r="394" spans="2:3" ht="18.75" thickBot="1" x14ac:dyDescent="0.3">
      <c r="B394" s="25">
        <v>44727</v>
      </c>
      <c r="C394" s="36" t="s">
        <v>18</v>
      </c>
    </row>
    <row r="395" spans="2:3" ht="18.75" thickBot="1" x14ac:dyDescent="0.3">
      <c r="B395" s="21">
        <v>44729</v>
      </c>
      <c r="C395" s="36" t="s">
        <v>18</v>
      </c>
    </row>
    <row r="396" spans="2:3" ht="18.75" thickBot="1" x14ac:dyDescent="0.3">
      <c r="B396" s="21">
        <v>44730</v>
      </c>
      <c r="C396" s="36" t="s">
        <v>18</v>
      </c>
    </row>
    <row r="397" spans="2:3" ht="18.75" thickBot="1" x14ac:dyDescent="0.3">
      <c r="B397" s="21">
        <v>44731</v>
      </c>
      <c r="C397" s="36" t="s">
        <v>18</v>
      </c>
    </row>
    <row r="398" spans="2:3" ht="18.75" thickBot="1" x14ac:dyDescent="0.3">
      <c r="B398" s="21">
        <v>44732</v>
      </c>
      <c r="C398" s="36" t="s">
        <v>18</v>
      </c>
    </row>
    <row r="399" spans="2:3" ht="18.75" thickBot="1" x14ac:dyDescent="0.3">
      <c r="B399" s="21">
        <v>44733</v>
      </c>
      <c r="C399" s="36" t="s">
        <v>18</v>
      </c>
    </row>
    <row r="400" spans="2:3" ht="18.75" thickBot="1" x14ac:dyDescent="0.3">
      <c r="B400" s="21">
        <v>44735</v>
      </c>
      <c r="C400" s="36" t="s">
        <v>18</v>
      </c>
    </row>
    <row r="401" spans="2:3" ht="18.75" thickBot="1" x14ac:dyDescent="0.3">
      <c r="B401" s="21">
        <v>44736</v>
      </c>
      <c r="C401" s="36" t="s">
        <v>18</v>
      </c>
    </row>
    <row r="402" spans="2:3" ht="18.75" thickBot="1" x14ac:dyDescent="0.3">
      <c r="B402" s="21">
        <v>44737</v>
      </c>
      <c r="C402" s="36" t="s">
        <v>18</v>
      </c>
    </row>
    <row r="403" spans="2:3" ht="18.75" thickBot="1" x14ac:dyDescent="0.3">
      <c r="B403" s="21">
        <v>44739</v>
      </c>
      <c r="C403" s="36" t="s">
        <v>18</v>
      </c>
    </row>
    <row r="404" spans="2:3" ht="18.75" thickBot="1" x14ac:dyDescent="0.3">
      <c r="B404" s="25">
        <v>44741</v>
      </c>
      <c r="C404" s="36" t="s">
        <v>18</v>
      </c>
    </row>
    <row r="405" spans="2:3" ht="18.75" thickBot="1" x14ac:dyDescent="0.3">
      <c r="B405" s="24">
        <v>44742</v>
      </c>
      <c r="C405" s="36" t="s">
        <v>18</v>
      </c>
    </row>
    <row r="406" spans="2:3" ht="18.75" thickBot="1" x14ac:dyDescent="0.3">
      <c r="B406" s="25">
        <v>44743</v>
      </c>
      <c r="C406" s="36" t="s">
        <v>18</v>
      </c>
    </row>
    <row r="407" spans="2:3" ht="18.75" thickBot="1" x14ac:dyDescent="0.3">
      <c r="B407" s="21">
        <v>44744</v>
      </c>
      <c r="C407" s="36" t="s">
        <v>18</v>
      </c>
    </row>
    <row r="408" spans="2:3" ht="18.75" thickBot="1" x14ac:dyDescent="0.3">
      <c r="B408" s="21">
        <v>44745</v>
      </c>
      <c r="C408" s="36" t="s">
        <v>18</v>
      </c>
    </row>
    <row r="409" spans="2:3" ht="18.75" thickBot="1" x14ac:dyDescent="0.3">
      <c r="B409" s="21">
        <v>44747</v>
      </c>
      <c r="C409" s="36" t="s">
        <v>18</v>
      </c>
    </row>
    <row r="410" spans="2:3" ht="18.75" thickBot="1" x14ac:dyDescent="0.3">
      <c r="B410" s="25">
        <v>44748</v>
      </c>
      <c r="C410" s="36" t="s">
        <v>18</v>
      </c>
    </row>
    <row r="411" spans="2:3" ht="18.75" thickBot="1" x14ac:dyDescent="0.3">
      <c r="B411" s="21">
        <v>44749</v>
      </c>
      <c r="C411" s="36" t="s">
        <v>18</v>
      </c>
    </row>
    <row r="412" spans="2:3" ht="18.75" thickBot="1" x14ac:dyDescent="0.3">
      <c r="B412" s="21">
        <v>44750</v>
      </c>
      <c r="C412" s="36" t="s">
        <v>18</v>
      </c>
    </row>
    <row r="413" spans="2:3" ht="18.75" thickBot="1" x14ac:dyDescent="0.3">
      <c r="B413" s="21">
        <v>44751</v>
      </c>
      <c r="C413" s="36" t="s">
        <v>18</v>
      </c>
    </row>
    <row r="414" spans="2:3" ht="18.75" thickBot="1" x14ac:dyDescent="0.3">
      <c r="B414" s="21">
        <v>44753</v>
      </c>
      <c r="C414" s="36" t="s">
        <v>18</v>
      </c>
    </row>
    <row r="415" spans="2:3" ht="18.75" thickBot="1" x14ac:dyDescent="0.3">
      <c r="B415" s="21">
        <v>44754</v>
      </c>
      <c r="C415" s="36" t="s">
        <v>18</v>
      </c>
    </row>
    <row r="416" spans="2:3" ht="18.75" thickBot="1" x14ac:dyDescent="0.3">
      <c r="B416" s="25">
        <v>44755</v>
      </c>
      <c r="C416" s="36" t="s">
        <v>18</v>
      </c>
    </row>
    <row r="417" spans="2:3" ht="18.75" thickBot="1" x14ac:dyDescent="0.3">
      <c r="B417" s="21">
        <v>44756</v>
      </c>
      <c r="C417" s="36" t="s">
        <v>18</v>
      </c>
    </row>
    <row r="418" spans="2:3" ht="18.75" thickBot="1" x14ac:dyDescent="0.3">
      <c r="B418" s="21">
        <v>44757</v>
      </c>
      <c r="C418" s="36" t="s">
        <v>18</v>
      </c>
    </row>
    <row r="419" spans="2:3" ht="18.75" thickBot="1" x14ac:dyDescent="0.3">
      <c r="B419" s="21">
        <v>44759</v>
      </c>
      <c r="C419" s="36" t="s">
        <v>18</v>
      </c>
    </row>
    <row r="420" spans="2:3" ht="18.75" thickBot="1" x14ac:dyDescent="0.3">
      <c r="B420" s="21">
        <v>44760</v>
      </c>
      <c r="C420" s="36" t="s">
        <v>18</v>
      </c>
    </row>
    <row r="421" spans="2:3" ht="18.75" thickBot="1" x14ac:dyDescent="0.3">
      <c r="B421" s="21">
        <v>44761</v>
      </c>
      <c r="C421" s="36" t="s">
        <v>18</v>
      </c>
    </row>
    <row r="422" spans="2:3" ht="18.75" thickBot="1" x14ac:dyDescent="0.3">
      <c r="B422" s="25">
        <v>44762</v>
      </c>
      <c r="C422" s="36" t="s">
        <v>18</v>
      </c>
    </row>
    <row r="423" spans="2:3" ht="18.75" thickBot="1" x14ac:dyDescent="0.3">
      <c r="B423" s="21">
        <v>44763</v>
      </c>
      <c r="C423" s="36" t="s">
        <v>18</v>
      </c>
    </row>
    <row r="424" spans="2:3" ht="18.75" thickBot="1" x14ac:dyDescent="0.3">
      <c r="B424" s="21">
        <v>44767</v>
      </c>
      <c r="C424" s="36" t="s">
        <v>18</v>
      </c>
    </row>
    <row r="425" spans="2:3" ht="18.75" thickBot="1" x14ac:dyDescent="0.3">
      <c r="B425" s="21">
        <v>44768</v>
      </c>
      <c r="C425" s="36" t="s">
        <v>18</v>
      </c>
    </row>
    <row r="426" spans="2:3" ht="18.75" thickBot="1" x14ac:dyDescent="0.3">
      <c r="B426" s="25">
        <v>44769</v>
      </c>
      <c r="C426" s="36" t="s">
        <v>18</v>
      </c>
    </row>
    <row r="427" spans="2:3" ht="18.75" thickBot="1" x14ac:dyDescent="0.3">
      <c r="B427" s="21">
        <v>44771</v>
      </c>
      <c r="C427" s="36" t="s">
        <v>18</v>
      </c>
    </row>
    <row r="428" spans="2:3" ht="18.75" thickBot="1" x14ac:dyDescent="0.3">
      <c r="B428" s="21">
        <v>44772</v>
      </c>
      <c r="C428" s="36" t="s">
        <v>18</v>
      </c>
    </row>
    <row r="429" spans="2:3" ht="18.75" thickBot="1" x14ac:dyDescent="0.3">
      <c r="B429" s="24">
        <v>44773</v>
      </c>
      <c r="C429" s="36" t="s">
        <v>18</v>
      </c>
    </row>
    <row r="430" spans="2:3" ht="18.75" thickBot="1" x14ac:dyDescent="0.3">
      <c r="B430" s="25">
        <v>44774</v>
      </c>
      <c r="C430" s="36" t="s">
        <v>18</v>
      </c>
    </row>
    <row r="431" spans="2:3" ht="18.75" thickBot="1" x14ac:dyDescent="0.3">
      <c r="B431" s="21">
        <v>44775</v>
      </c>
      <c r="C431" s="36" t="s">
        <v>18</v>
      </c>
    </row>
    <row r="432" spans="2:3" ht="18.75" thickBot="1" x14ac:dyDescent="0.3">
      <c r="B432" s="21">
        <v>44777</v>
      </c>
      <c r="C432" s="36" t="s">
        <v>18</v>
      </c>
    </row>
    <row r="433" spans="2:3" ht="18.75" thickBot="1" x14ac:dyDescent="0.3">
      <c r="B433" s="21">
        <v>44778</v>
      </c>
      <c r="C433" s="36" t="s">
        <v>18</v>
      </c>
    </row>
    <row r="434" spans="2:3" ht="18.75" thickBot="1" x14ac:dyDescent="0.3">
      <c r="B434" s="21">
        <v>44779</v>
      </c>
      <c r="C434" s="36" t="s">
        <v>18</v>
      </c>
    </row>
    <row r="435" spans="2:3" ht="18.75" thickBot="1" x14ac:dyDescent="0.3">
      <c r="B435" s="21">
        <v>44781</v>
      </c>
      <c r="C435" s="36" t="s">
        <v>18</v>
      </c>
    </row>
    <row r="436" spans="2:3" ht="18.75" thickBot="1" x14ac:dyDescent="0.3">
      <c r="B436" s="25">
        <v>44783</v>
      </c>
      <c r="C436" s="36" t="s">
        <v>18</v>
      </c>
    </row>
    <row r="437" spans="2:3" ht="18.75" thickBot="1" x14ac:dyDescent="0.3">
      <c r="B437" s="21">
        <v>44784</v>
      </c>
      <c r="C437" s="36" t="s">
        <v>18</v>
      </c>
    </row>
    <row r="438" spans="2:3" ht="18.75" thickBot="1" x14ac:dyDescent="0.3">
      <c r="B438" s="21">
        <v>44785</v>
      </c>
      <c r="C438" s="36" t="s">
        <v>18</v>
      </c>
    </row>
    <row r="439" spans="2:3" ht="18.75" thickBot="1" x14ac:dyDescent="0.3">
      <c r="B439" s="21">
        <v>44786</v>
      </c>
      <c r="C439" s="36" t="s">
        <v>18</v>
      </c>
    </row>
    <row r="440" spans="2:3" ht="18.75" thickBot="1" x14ac:dyDescent="0.3">
      <c r="B440" s="21">
        <v>44787</v>
      </c>
      <c r="C440" s="36" t="s">
        <v>18</v>
      </c>
    </row>
    <row r="441" spans="2:3" ht="18.75" thickBot="1" x14ac:dyDescent="0.3">
      <c r="B441" s="21">
        <v>44789</v>
      </c>
      <c r="C441" s="36" t="s">
        <v>18</v>
      </c>
    </row>
    <row r="442" spans="2:3" ht="18.75" thickBot="1" x14ac:dyDescent="0.3">
      <c r="B442" s="25">
        <v>44790</v>
      </c>
      <c r="C442" s="36" t="s">
        <v>18</v>
      </c>
    </row>
    <row r="443" spans="2:3" ht="18.75" thickBot="1" x14ac:dyDescent="0.3">
      <c r="B443" s="21">
        <v>44791</v>
      </c>
      <c r="C443" s="36" t="s">
        <v>18</v>
      </c>
    </row>
    <row r="444" spans="2:3" ht="18.75" thickBot="1" x14ac:dyDescent="0.3">
      <c r="B444" s="21">
        <v>44792</v>
      </c>
      <c r="C444" s="36" t="s">
        <v>18</v>
      </c>
    </row>
    <row r="445" spans="2:3" ht="18.75" thickBot="1" x14ac:dyDescent="0.3">
      <c r="B445" s="21">
        <v>44793</v>
      </c>
      <c r="C445" s="36" t="s">
        <v>18</v>
      </c>
    </row>
    <row r="446" spans="2:3" ht="18.75" thickBot="1" x14ac:dyDescent="0.3">
      <c r="B446" s="21">
        <v>44795</v>
      </c>
      <c r="C446" s="36" t="s">
        <v>18</v>
      </c>
    </row>
    <row r="447" spans="2:3" ht="18.75" thickBot="1" x14ac:dyDescent="0.3">
      <c r="B447" s="21">
        <v>44796</v>
      </c>
      <c r="C447" s="36" t="s">
        <v>18</v>
      </c>
    </row>
    <row r="448" spans="2:3" ht="18.75" thickBot="1" x14ac:dyDescent="0.3">
      <c r="B448" s="25">
        <v>44797</v>
      </c>
      <c r="C448" s="36" t="s">
        <v>18</v>
      </c>
    </row>
    <row r="449" spans="2:3" ht="18.75" thickBot="1" x14ac:dyDescent="0.3">
      <c r="B449" s="21">
        <v>44798</v>
      </c>
      <c r="C449" s="36" t="s">
        <v>18</v>
      </c>
    </row>
    <row r="450" spans="2:3" ht="18.75" thickBot="1" x14ac:dyDescent="0.3">
      <c r="B450" s="21">
        <v>44799</v>
      </c>
      <c r="C450" s="36" t="s">
        <v>18</v>
      </c>
    </row>
    <row r="451" spans="2:3" ht="18.75" thickBot="1" x14ac:dyDescent="0.3">
      <c r="B451" s="21">
        <v>44801</v>
      </c>
      <c r="C451" s="36" t="s">
        <v>18</v>
      </c>
    </row>
    <row r="452" spans="2:3" ht="18.75" thickBot="1" x14ac:dyDescent="0.3">
      <c r="B452" s="21">
        <v>44802</v>
      </c>
      <c r="C452" s="36" t="s">
        <v>18</v>
      </c>
    </row>
    <row r="453" spans="2:3" ht="18.75" thickBot="1" x14ac:dyDescent="0.3">
      <c r="B453" s="70">
        <v>44803</v>
      </c>
      <c r="C453" s="36" t="s">
        <v>18</v>
      </c>
    </row>
    <row r="454" spans="2:3" ht="18.75" thickBot="1" x14ac:dyDescent="0.3">
      <c r="B454" s="71">
        <v>44804</v>
      </c>
      <c r="C454" s="36" t="s">
        <v>18</v>
      </c>
    </row>
    <row r="455" spans="2:3" ht="18.75" thickBot="1" x14ac:dyDescent="0.3">
      <c r="B455" s="25">
        <v>44805</v>
      </c>
      <c r="C455" s="36" t="s">
        <v>18</v>
      </c>
    </row>
    <row r="456" spans="2:3" ht="18.75" thickBot="1" x14ac:dyDescent="0.3">
      <c r="B456" s="21">
        <v>44809</v>
      </c>
      <c r="C456" s="36" t="s">
        <v>18</v>
      </c>
    </row>
    <row r="457" spans="2:3" ht="18.75" thickBot="1" x14ac:dyDescent="0.3">
      <c r="B457" s="21">
        <v>44810</v>
      </c>
      <c r="C457" s="36" t="s">
        <v>18</v>
      </c>
    </row>
    <row r="458" spans="2:3" ht="18.75" thickBot="1" x14ac:dyDescent="0.3">
      <c r="B458" s="25">
        <v>44811</v>
      </c>
      <c r="C458" s="36" t="s">
        <v>18</v>
      </c>
    </row>
    <row r="459" spans="2:3" ht="18.75" thickBot="1" x14ac:dyDescent="0.3">
      <c r="B459" s="21">
        <v>44813</v>
      </c>
      <c r="C459" s="36" t="s">
        <v>18</v>
      </c>
    </row>
    <row r="460" spans="2:3" ht="18.75" thickBot="1" x14ac:dyDescent="0.3">
      <c r="B460" s="21">
        <v>44814</v>
      </c>
      <c r="C460" s="36" t="s">
        <v>18</v>
      </c>
    </row>
    <row r="461" spans="2:3" ht="18.75" thickBot="1" x14ac:dyDescent="0.3">
      <c r="B461" s="21">
        <v>44815</v>
      </c>
      <c r="C461" s="36" t="s">
        <v>18</v>
      </c>
    </row>
    <row r="462" spans="2:3" ht="18.75" thickBot="1" x14ac:dyDescent="0.3">
      <c r="B462" s="21">
        <v>44816</v>
      </c>
      <c r="C462" s="36" t="s">
        <v>18</v>
      </c>
    </row>
    <row r="463" spans="2:3" ht="18.75" thickBot="1" x14ac:dyDescent="0.3">
      <c r="B463" s="21">
        <v>44817</v>
      </c>
      <c r="C463" s="36" t="s">
        <v>18</v>
      </c>
    </row>
    <row r="464" spans="2:3" ht="18.75" thickBot="1" x14ac:dyDescent="0.3">
      <c r="B464" s="21">
        <v>44819</v>
      </c>
      <c r="C464" s="36" t="s">
        <v>18</v>
      </c>
    </row>
    <row r="465" spans="2:3" ht="18.75" thickBot="1" x14ac:dyDescent="0.3">
      <c r="B465" s="21">
        <v>44820</v>
      </c>
      <c r="C465" s="36" t="s">
        <v>18</v>
      </c>
    </row>
    <row r="466" spans="2:3" ht="18.75" thickBot="1" x14ac:dyDescent="0.3">
      <c r="B466" s="21">
        <v>44821</v>
      </c>
      <c r="C466" s="36" t="s">
        <v>18</v>
      </c>
    </row>
    <row r="467" spans="2:3" ht="18.75" thickBot="1" x14ac:dyDescent="0.3">
      <c r="B467" s="21">
        <v>44823</v>
      </c>
      <c r="C467" s="36" t="s">
        <v>18</v>
      </c>
    </row>
    <row r="468" spans="2:3" ht="18.75" thickBot="1" x14ac:dyDescent="0.3">
      <c r="B468" s="25">
        <v>44825</v>
      </c>
      <c r="C468" s="36" t="s">
        <v>18</v>
      </c>
    </row>
    <row r="469" spans="2:3" ht="18.75" thickBot="1" x14ac:dyDescent="0.3">
      <c r="B469" s="21">
        <v>44826</v>
      </c>
      <c r="C469" s="36" t="s">
        <v>18</v>
      </c>
    </row>
    <row r="470" spans="2:3" ht="18.75" thickBot="1" x14ac:dyDescent="0.3">
      <c r="B470" s="21">
        <v>44827</v>
      </c>
      <c r="C470" s="36" t="s">
        <v>18</v>
      </c>
    </row>
    <row r="471" spans="2:3" ht="18.75" thickBot="1" x14ac:dyDescent="0.3">
      <c r="B471" s="21">
        <v>44828</v>
      </c>
      <c r="C471" s="36" t="s">
        <v>18</v>
      </c>
    </row>
    <row r="472" spans="2:3" ht="18.75" thickBot="1" x14ac:dyDescent="0.3">
      <c r="B472" s="25">
        <v>44832</v>
      </c>
      <c r="C472" s="36" t="s">
        <v>18</v>
      </c>
    </row>
    <row r="473" spans="2:3" ht="18.75" thickBot="1" x14ac:dyDescent="0.3">
      <c r="B473" s="21">
        <v>44833</v>
      </c>
      <c r="C473" s="36" t="s">
        <v>18</v>
      </c>
    </row>
    <row r="474" spans="2:3" ht="18.75" thickBot="1" x14ac:dyDescent="0.3">
      <c r="B474" s="24">
        <v>44834</v>
      </c>
      <c r="C474" s="36" t="s">
        <v>18</v>
      </c>
    </row>
    <row r="475" spans="2:3" ht="18.75" thickBot="1" x14ac:dyDescent="0.3">
      <c r="B475" s="25">
        <v>44835</v>
      </c>
      <c r="C475" s="36" t="s">
        <v>18</v>
      </c>
    </row>
    <row r="476" spans="2:3" ht="18.75" thickBot="1" x14ac:dyDescent="0.3">
      <c r="B476" s="21">
        <v>44837</v>
      </c>
      <c r="C476" s="36" t="s">
        <v>18</v>
      </c>
    </row>
    <row r="477" spans="2:3" ht="18.75" thickBot="1" x14ac:dyDescent="0.3">
      <c r="B477" s="21">
        <v>44838</v>
      </c>
      <c r="C477" s="36" t="s">
        <v>18</v>
      </c>
    </row>
    <row r="478" spans="2:3" ht="18.75" thickBot="1" x14ac:dyDescent="0.3">
      <c r="B478" s="25">
        <v>44839</v>
      </c>
      <c r="C478" s="36" t="s">
        <v>18</v>
      </c>
    </row>
    <row r="479" spans="2:3" ht="18.75" thickBot="1" x14ac:dyDescent="0.3">
      <c r="B479" s="21">
        <v>44840</v>
      </c>
      <c r="C479" s="36" t="s">
        <v>18</v>
      </c>
    </row>
    <row r="480" spans="2:3" ht="18.75" thickBot="1" x14ac:dyDescent="0.3">
      <c r="B480" s="21">
        <v>44841</v>
      </c>
      <c r="C480" s="36" t="s">
        <v>18</v>
      </c>
    </row>
    <row r="481" spans="2:3" ht="18.75" thickBot="1" x14ac:dyDescent="0.3">
      <c r="B481" s="21">
        <v>44843</v>
      </c>
      <c r="C481" s="36" t="s">
        <v>18</v>
      </c>
    </row>
    <row r="482" spans="2:3" ht="18.75" thickBot="1" x14ac:dyDescent="0.3">
      <c r="B482" s="21">
        <v>44844</v>
      </c>
      <c r="C482" s="36" t="s">
        <v>18</v>
      </c>
    </row>
    <row r="483" spans="2:3" ht="18.75" thickBot="1" x14ac:dyDescent="0.3">
      <c r="B483" s="21">
        <v>44845</v>
      </c>
      <c r="C483" s="36" t="s">
        <v>18</v>
      </c>
    </row>
    <row r="484" spans="2:3" ht="18.75" thickBot="1" x14ac:dyDescent="0.3">
      <c r="B484" s="25">
        <v>44846</v>
      </c>
      <c r="C484" s="36" t="s">
        <v>18</v>
      </c>
    </row>
    <row r="485" spans="2:3" ht="18.75" thickBot="1" x14ac:dyDescent="0.3">
      <c r="B485" s="21">
        <v>44847</v>
      </c>
      <c r="C485" s="36" t="s">
        <v>18</v>
      </c>
    </row>
    <row r="486" spans="2:3" ht="18.75" thickBot="1" x14ac:dyDescent="0.3">
      <c r="B486" s="21">
        <v>44851</v>
      </c>
      <c r="C486" s="36" t="s">
        <v>18</v>
      </c>
    </row>
    <row r="487" spans="2:3" ht="18.75" thickBot="1" x14ac:dyDescent="0.3">
      <c r="B487" s="21">
        <v>44852</v>
      </c>
      <c r="C487" s="36" t="s">
        <v>18</v>
      </c>
    </row>
    <row r="488" spans="2:3" ht="18.75" thickBot="1" x14ac:dyDescent="0.3">
      <c r="B488" s="25">
        <v>44853</v>
      </c>
      <c r="C488" s="36" t="s">
        <v>18</v>
      </c>
    </row>
    <row r="489" spans="2:3" ht="18.75" thickBot="1" x14ac:dyDescent="0.3">
      <c r="B489" s="21">
        <v>44855</v>
      </c>
      <c r="C489" s="36" t="s">
        <v>18</v>
      </c>
    </row>
    <row r="490" spans="2:3" ht="18.75" thickBot="1" x14ac:dyDescent="0.3">
      <c r="B490" s="21">
        <v>44856</v>
      </c>
      <c r="C490" s="36" t="s">
        <v>18</v>
      </c>
    </row>
    <row r="491" spans="2:3" ht="18.75" thickBot="1" x14ac:dyDescent="0.3">
      <c r="B491" s="21">
        <v>44857</v>
      </c>
      <c r="C491" s="36" t="s">
        <v>18</v>
      </c>
    </row>
    <row r="492" spans="2:3" ht="18.75" thickBot="1" x14ac:dyDescent="0.3">
      <c r="B492" s="21">
        <v>44858</v>
      </c>
      <c r="C492" s="36" t="s">
        <v>18</v>
      </c>
    </row>
    <row r="493" spans="2:3" ht="18.75" thickBot="1" x14ac:dyDescent="0.3">
      <c r="B493" s="21">
        <v>44859</v>
      </c>
      <c r="C493" s="36" t="s">
        <v>18</v>
      </c>
    </row>
    <row r="494" spans="2:3" ht="18.75" thickBot="1" x14ac:dyDescent="0.3">
      <c r="B494" s="21">
        <v>44861</v>
      </c>
      <c r="C494" s="36" t="s">
        <v>18</v>
      </c>
    </row>
    <row r="495" spans="2:3" ht="18.75" thickBot="1" x14ac:dyDescent="0.3">
      <c r="B495" s="21">
        <v>44862</v>
      </c>
      <c r="C495" s="36" t="s">
        <v>18</v>
      </c>
    </row>
    <row r="496" spans="2:3" ht="18.75" thickBot="1" x14ac:dyDescent="0.3">
      <c r="B496" s="21">
        <v>44863</v>
      </c>
      <c r="C496" s="36" t="s">
        <v>18</v>
      </c>
    </row>
    <row r="497" spans="2:3" ht="18.75" thickBot="1" x14ac:dyDescent="0.3">
      <c r="B497" s="21">
        <v>44867</v>
      </c>
      <c r="C497" s="36" t="s">
        <v>18</v>
      </c>
    </row>
    <row r="498" spans="2:3" ht="18.75" thickBot="1" x14ac:dyDescent="0.3">
      <c r="B498" s="21">
        <v>44868</v>
      </c>
      <c r="C498" s="36" t="s">
        <v>18</v>
      </c>
    </row>
    <row r="499" spans="2:3" ht="18.75" thickBot="1" x14ac:dyDescent="0.3">
      <c r="B499" s="21">
        <v>44869</v>
      </c>
      <c r="C499" s="36" t="s">
        <v>18</v>
      </c>
    </row>
    <row r="500" spans="2:3" ht="18.75" thickBot="1" x14ac:dyDescent="0.3">
      <c r="B500" s="21">
        <v>44870</v>
      </c>
      <c r="C500" s="36" t="s">
        <v>18</v>
      </c>
    </row>
    <row r="501" spans="2:3" ht="18.75" thickBot="1" x14ac:dyDescent="0.3">
      <c r="B501" s="21">
        <v>44873</v>
      </c>
      <c r="C501" s="36" t="s">
        <v>18</v>
      </c>
    </row>
    <row r="502" spans="2:3" ht="18.75" thickBot="1" x14ac:dyDescent="0.3">
      <c r="B502" s="21">
        <v>44874</v>
      </c>
      <c r="C502" s="36" t="s">
        <v>18</v>
      </c>
    </row>
    <row r="503" spans="2:3" ht="18.75" thickBot="1" x14ac:dyDescent="0.3">
      <c r="B503" s="21">
        <v>44875</v>
      </c>
      <c r="C503" s="36" t="s">
        <v>18</v>
      </c>
    </row>
    <row r="504" spans="2:3" ht="18.75" thickBot="1" x14ac:dyDescent="0.3">
      <c r="B504" s="21">
        <v>44876</v>
      </c>
      <c r="C504" s="36" t="s">
        <v>18</v>
      </c>
    </row>
    <row r="505" spans="2:3" ht="18.75" thickBot="1" x14ac:dyDescent="0.3">
      <c r="B505" s="25">
        <v>44879</v>
      </c>
      <c r="C505" s="36" t="s">
        <v>18</v>
      </c>
    </row>
    <row r="506" spans="2:3" ht="18.75" thickBot="1" x14ac:dyDescent="0.3">
      <c r="B506" s="21">
        <v>44880</v>
      </c>
      <c r="C506" s="36" t="s">
        <v>18</v>
      </c>
    </row>
    <row r="507" spans="2:3" ht="18.75" thickBot="1" x14ac:dyDescent="0.3">
      <c r="B507" s="21">
        <v>44881</v>
      </c>
      <c r="C507" s="36" t="s">
        <v>18</v>
      </c>
    </row>
    <row r="508" spans="2:3" ht="18.75" thickBot="1" x14ac:dyDescent="0.3">
      <c r="B508" s="21">
        <v>44882</v>
      </c>
      <c r="C508" s="36" t="s">
        <v>18</v>
      </c>
    </row>
    <row r="509" spans="2:3" ht="18.75" thickBot="1" x14ac:dyDescent="0.3">
      <c r="B509" s="21">
        <v>44883</v>
      </c>
      <c r="C509" s="36" t="s">
        <v>18</v>
      </c>
    </row>
    <row r="510" spans="2:3" ht="18.75" thickBot="1" x14ac:dyDescent="0.3">
      <c r="B510" s="21">
        <v>44885</v>
      </c>
      <c r="C510" s="36" t="s">
        <v>18</v>
      </c>
    </row>
    <row r="511" spans="2:3" ht="18.75" thickBot="1" x14ac:dyDescent="0.3">
      <c r="B511" s="25">
        <v>44886</v>
      </c>
      <c r="C511" s="36" t="s">
        <v>18</v>
      </c>
    </row>
    <row r="512" spans="2:3" ht="18.75" thickBot="1" x14ac:dyDescent="0.3">
      <c r="B512" s="21">
        <v>44887</v>
      </c>
      <c r="C512" s="36" t="s">
        <v>18</v>
      </c>
    </row>
    <row r="513" spans="2:3" ht="18.75" thickBot="1" x14ac:dyDescent="0.3">
      <c r="B513" s="21">
        <v>44888</v>
      </c>
      <c r="C513" s="36" t="s">
        <v>18</v>
      </c>
    </row>
    <row r="514" spans="2:3" ht="18.75" thickBot="1" x14ac:dyDescent="0.3">
      <c r="B514" s="21">
        <v>44889</v>
      </c>
      <c r="C514" s="36" t="s">
        <v>18</v>
      </c>
    </row>
    <row r="515" spans="2:3" ht="18.75" thickBot="1" x14ac:dyDescent="0.3">
      <c r="B515" s="25">
        <v>44893</v>
      </c>
      <c r="C515" s="36" t="s">
        <v>18</v>
      </c>
    </row>
    <row r="516" spans="2:3" ht="18.75" thickBot="1" x14ac:dyDescent="0.3">
      <c r="B516" s="21">
        <v>44894</v>
      </c>
      <c r="C516" s="36" t="s">
        <v>18</v>
      </c>
    </row>
    <row r="517" spans="2:3" ht="18.75" thickBot="1" x14ac:dyDescent="0.3">
      <c r="B517" s="24">
        <v>44895</v>
      </c>
      <c r="C517" s="36" t="s">
        <v>18</v>
      </c>
    </row>
    <row r="518" spans="2:3" ht="18.75" thickBot="1" x14ac:dyDescent="0.3">
      <c r="B518" s="21">
        <v>44897</v>
      </c>
      <c r="C518" s="36" t="s">
        <v>18</v>
      </c>
    </row>
    <row r="519" spans="2:3" ht="18.75" thickBot="1" x14ac:dyDescent="0.3">
      <c r="B519" s="21">
        <v>44898</v>
      </c>
      <c r="C519" s="36" t="s">
        <v>18</v>
      </c>
    </row>
    <row r="520" spans="2:3" ht="18.75" thickBot="1" x14ac:dyDescent="0.3">
      <c r="B520" s="21">
        <v>44899</v>
      </c>
      <c r="C520" s="36" t="s">
        <v>18</v>
      </c>
    </row>
    <row r="521" spans="2:3" ht="18.75" thickBot="1" x14ac:dyDescent="0.3">
      <c r="B521" s="25">
        <v>44900</v>
      </c>
      <c r="C521" s="36" t="s">
        <v>18</v>
      </c>
    </row>
    <row r="522" spans="2:3" ht="18.75" thickBot="1" x14ac:dyDescent="0.3">
      <c r="B522" s="21">
        <v>44901</v>
      </c>
      <c r="C522" s="36" t="s">
        <v>18</v>
      </c>
    </row>
    <row r="523" spans="2:3" ht="18.75" thickBot="1" x14ac:dyDescent="0.3">
      <c r="B523" s="21">
        <v>44903</v>
      </c>
      <c r="C523" s="36" t="s">
        <v>18</v>
      </c>
    </row>
    <row r="524" spans="2:3" ht="18.75" thickBot="1" x14ac:dyDescent="0.3">
      <c r="B524" s="21">
        <v>44904</v>
      </c>
      <c r="C524" s="36" t="s">
        <v>18</v>
      </c>
    </row>
    <row r="525" spans="2:3" ht="18.75" thickBot="1" x14ac:dyDescent="0.3">
      <c r="B525" s="21">
        <v>44905</v>
      </c>
      <c r="C525" s="36" t="s">
        <v>18</v>
      </c>
    </row>
    <row r="526" spans="2:3" ht="18.75" thickBot="1" x14ac:dyDescent="0.3">
      <c r="B526" s="25">
        <v>44907</v>
      </c>
      <c r="C526" s="36" t="s">
        <v>18</v>
      </c>
    </row>
    <row r="527" spans="2:3" ht="18.75" thickBot="1" x14ac:dyDescent="0.3">
      <c r="B527" s="21">
        <v>44909</v>
      </c>
      <c r="C527" s="36" t="s">
        <v>18</v>
      </c>
    </row>
    <row r="528" spans="2:3" ht="18.75" thickBot="1" x14ac:dyDescent="0.3">
      <c r="B528" s="21">
        <v>44910</v>
      </c>
      <c r="C528" s="36" t="s">
        <v>18</v>
      </c>
    </row>
    <row r="529" spans="2:3" ht="18.75" thickBot="1" x14ac:dyDescent="0.3">
      <c r="B529" s="21">
        <v>44911</v>
      </c>
      <c r="C529" s="36" t="s">
        <v>18</v>
      </c>
    </row>
    <row r="530" spans="2:3" ht="18.75" thickBot="1" x14ac:dyDescent="0.3">
      <c r="B530" s="21">
        <v>44912</v>
      </c>
      <c r="C530" s="36" t="s">
        <v>18</v>
      </c>
    </row>
    <row r="531" spans="2:3" ht="18.75" thickBot="1" x14ac:dyDescent="0.3">
      <c r="B531" s="21">
        <v>44915</v>
      </c>
      <c r="C531" s="36" t="s">
        <v>18</v>
      </c>
    </row>
    <row r="532" spans="2:3" ht="18.75" thickBot="1" x14ac:dyDescent="0.3">
      <c r="B532" s="21">
        <v>44916</v>
      </c>
      <c r="C532" s="36" t="s">
        <v>18</v>
      </c>
    </row>
    <row r="533" spans="2:3" ht="18.75" thickBot="1" x14ac:dyDescent="0.3">
      <c r="B533" s="21">
        <v>44917</v>
      </c>
      <c r="C533" s="36" t="s">
        <v>18</v>
      </c>
    </row>
    <row r="534" spans="2:3" ht="18.75" thickBot="1" x14ac:dyDescent="0.3">
      <c r="B534" s="21">
        <v>44918</v>
      </c>
      <c r="C534" s="36" t="s">
        <v>18</v>
      </c>
    </row>
    <row r="535" spans="2:3" ht="18.75" thickBot="1" x14ac:dyDescent="0.3">
      <c r="B535" s="21">
        <v>44919</v>
      </c>
      <c r="C535" s="36" t="s">
        <v>18</v>
      </c>
    </row>
    <row r="536" spans="2:3" ht="18.75" thickBot="1" x14ac:dyDescent="0.3">
      <c r="B536" s="25">
        <v>44921</v>
      </c>
      <c r="C536" s="36" t="s">
        <v>18</v>
      </c>
    </row>
    <row r="537" spans="2:3" ht="18.75" thickBot="1" x14ac:dyDescent="0.3">
      <c r="B537" s="21">
        <v>44922</v>
      </c>
      <c r="C537" s="36" t="s">
        <v>18</v>
      </c>
    </row>
    <row r="538" spans="2:3" ht="18.75" thickBot="1" x14ac:dyDescent="0.3">
      <c r="B538" s="21">
        <v>44923</v>
      </c>
      <c r="C538" s="36" t="s">
        <v>18</v>
      </c>
    </row>
    <row r="539" spans="2:3" ht="18.75" thickBot="1" x14ac:dyDescent="0.3">
      <c r="B539" s="21">
        <v>44924</v>
      </c>
      <c r="C539" s="36" t="s">
        <v>18</v>
      </c>
    </row>
    <row r="540" spans="2:3" ht="18.75" thickBot="1" x14ac:dyDescent="0.3">
      <c r="B540" s="21">
        <v>44925</v>
      </c>
      <c r="C540" s="36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10</vt:i4>
      </vt:variant>
    </vt:vector>
  </HeadingPairs>
  <TitlesOfParts>
    <vt:vector size="14" baseType="lpstr">
      <vt:lpstr>Giorni alla Pensione </vt:lpstr>
      <vt:lpstr>Calendario dei miei Turni Sett</vt:lpstr>
      <vt:lpstr>Calendario dei miei Turni Dic</vt:lpstr>
      <vt:lpstr>Foglio1</vt:lpstr>
      <vt:lpstr>'Giorni alla Pensione '!Area_stampa</vt:lpstr>
      <vt:lpstr>Data_Fine_AMT</vt:lpstr>
      <vt:lpstr>Data_Fine_AMT_dic</vt:lpstr>
      <vt:lpstr>Giorni_con_Ferie</vt:lpstr>
      <vt:lpstr>Giorni_di_Ferie</vt:lpstr>
      <vt:lpstr>Giorni_di_Ferie_Dic</vt:lpstr>
      <vt:lpstr>Giorni_Lavoro</vt:lpstr>
      <vt:lpstr>Giorni_Totali</vt:lpstr>
      <vt:lpstr>Giorni_Totali_dic</vt:lpstr>
      <vt:lpstr>Solo_Giorni_Lavoro_Dic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2021-01-22T23:30:00Z</dcterms:modified>
</cp:coreProperties>
</file>